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8" windowWidth="19878" windowHeight="72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<sst xmlns="http://schemas.openxmlformats.org/spreadsheetml/2006/main" count="44" uniqueCount="44">
  <si>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</si>
  <si>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</si>
  <si>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</si>
  <si>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</si>
  <si>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</si>
  <si>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</si>
  <si>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</si>
  <si>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</si>
  <si>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</si>
  <si>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</si>
  <si>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</si>
  <si>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</si>
  <si>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</si>
  <si>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</si>
  <si>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</si>
  <si>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</si>
  <si>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</si>
  <si>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</si>
  <si>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</si>
  <si>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</si>
  <si>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</si>
  <si>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</si>
  <si>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</si>
  <si>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</si>
  <si>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</si>
  <si>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</si>
  <si>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</si>
  <si>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</si>
  <si>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</si>
  <si>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</si>
  <si>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</si>
  <si>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</si>
  <si>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</si>
  <si>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</si>
  <si>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</si>
  <si>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</si>
  <si>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</si>
  <si>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</si>
  <si>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</si>
  <si>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</si>
  <si>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</si>
  <si>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</si>
  <si>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Del 1 de Enero al 31 de Marzo de 2022</t>
  </si>
  <si>
    <t>MUNICIPIO DE IGUALA DE LA INDEPENDENCIA, GUERRERO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</si>
</sst>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46" fillId="0" borderId="10" xfId="0" applyFont="1" applyFill="1" applyBorder="1" applyAlignment="1">
      <alignment horizontal="justify" vertical="center" wrapText="1"/>
    </xf>
    <xf numFmtId="0" fontId="46" fillId="0" borderId="11" xfId="0" applyFont="1" applyFill="1" applyBorder="1" applyAlignment="1">
      <alignment horizontal="justify" vertical="center" wrapText="1"/>
    </xf>
    <xf numFmtId="0" fontId="46" fillId="0" borderId="12" xfId="0" applyFont="1" applyFill="1" applyBorder="1" applyAlignment="1">
      <alignment horizontal="justify" vertical="center" wrapText="1"/>
    </xf>
    <xf numFmtId="0" fontId="46" fillId="0" borderId="13" xfId="0" applyFont="1" applyFill="1" applyBorder="1" applyAlignment="1">
      <alignment horizontal="justify" vertical="center" wrapText="1"/>
    </xf>
    <xf numFmtId="3" fontId="46" fillId="0" borderId="13" xfId="0" applyNumberFormat="1" applyFont="1" applyFill="1" applyBorder="1" applyAlignment="1">
      <alignment horizontal="right" vertical="center" wrapText="1"/>
    </xf>
    <xf numFmtId="3" fontId="46" fillId="0" borderId="14" xfId="0" applyNumberFormat="1" applyFont="1" applyFill="1" applyBorder="1" applyAlignment="1">
      <alignment horizontal="right" vertical="center" wrapText="1"/>
    </xf>
    <xf numFmtId="0" fontId="47" fillId="0" borderId="15" xfId="0" applyFont="1" applyFill="1" applyBorder="1" applyAlignment="1">
      <alignment horizontal="justify" vertical="center" wrapText="1"/>
    </xf>
    <xf numFmtId="0" fontId="46" fillId="0" borderId="0" xfId="0" applyFont="1" applyFill="1" applyBorder="1" applyAlignment="1">
      <alignment horizontal="justify" vertical="center" wrapText="1"/>
    </xf>
    <xf numFmtId="0" fontId="46" fillId="0" borderId="16" xfId="0" applyFont="1" applyFill="1" applyBorder="1" applyAlignment="1">
      <alignment horizontal="justify" vertical="center" wrapText="1"/>
    </xf>
    <xf numFmtId="0" fontId="48" fillId="33" borderId="0" xfId="0" applyFont="1" applyFill="1" applyAlignment="1">
      <alignment vertical="center"/>
    </xf>
    <xf numFmtId="0" fontId="49" fillId="33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46" fillId="33" borderId="0" xfId="0" applyFont="1" applyFill="1" applyBorder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164" fontId="5" fillId="34" borderId="17" xfId="50" applyNumberFormat="1" applyFont="1" applyFill="1" applyBorder="1" applyAlignment="1" applyProtection="1">
      <alignment horizontal="center" vertical="center"/>
      <protection/>
    </xf>
    <xf numFmtId="164" fontId="5" fillId="34" borderId="17" xfId="50" applyNumberFormat="1" applyFont="1" applyFill="1" applyBorder="1" applyAlignment="1" applyProtection="1">
      <alignment horizontal="center" vertical="center" wrapText="1"/>
      <protection/>
    </xf>
    <xf numFmtId="164" fontId="5" fillId="34" borderId="18" xfId="50" applyNumberFormat="1" applyFont="1" applyFill="1" applyBorder="1" applyAlignment="1" applyProtection="1">
      <alignment horizontal="center" vertical="center"/>
      <protection/>
    </xf>
    <xf numFmtId="164" fontId="5" fillId="34" borderId="19" xfId="50" applyNumberFormat="1" applyFont="1" applyFill="1" applyBorder="1" applyAlignment="1" applyProtection="1">
      <alignment horizontal="center" vertical="center"/>
      <protection/>
    </xf>
    <xf numFmtId="164" fontId="5" fillId="34" borderId="15" xfId="50" applyNumberFormat="1" applyFont="1" applyFill="1" applyBorder="1" applyAlignment="1" applyProtection="1">
      <alignment horizontal="center" vertical="center"/>
      <protection/>
    </xf>
    <xf numFmtId="44" fontId="47" fillId="0" borderId="16" xfId="52" applyFont="1" applyFill="1" applyBorder="1" applyAlignment="1">
      <alignment vertical="center" wrapText="1"/>
    </xf>
    <xf numFmtId="44" fontId="47" fillId="0" borderId="16" xfId="52" applyFont="1" applyFill="1" applyBorder="1" applyAlignment="1" applyProtection="1">
      <alignment horizontal="right" vertical="center" wrapText="1"/>
      <protection/>
    </xf>
    <xf numFmtId="44" fontId="46" fillId="0" borderId="16" xfId="52" applyFont="1" applyFill="1" applyBorder="1" applyAlignment="1" applyProtection="1">
      <alignment horizontal="right" vertical="center" wrapText="1"/>
      <protection locked="0"/>
    </xf>
    <xf numFmtId="44" fontId="46" fillId="0" borderId="20" xfId="52" applyFont="1" applyFill="1" applyBorder="1" applyAlignment="1" applyProtection="1">
      <alignment horizontal="right" vertical="center" wrapText="1"/>
      <protection locked="0"/>
    </xf>
    <xf numFmtId="44" fontId="2" fillId="33" borderId="20" xfId="52" applyFont="1" applyFill="1" applyBorder="1" applyAlignment="1" applyProtection="1">
      <alignment horizontal="right" vertical="center" wrapText="1"/>
      <protection/>
    </xf>
    <xf numFmtId="44" fontId="46" fillId="33" borderId="20" xfId="52" applyFont="1" applyFill="1" applyBorder="1" applyAlignment="1" applyProtection="1">
      <alignment horizontal="right" vertical="center" wrapText="1"/>
      <protection/>
    </xf>
    <xf numFmtId="44" fontId="46" fillId="33" borderId="20" xfId="52" applyFont="1" applyFill="1" applyBorder="1" applyAlignment="1" applyProtection="1">
      <alignment horizontal="right" vertical="center"/>
      <protection locked="0"/>
    </xf>
    <xf numFmtId="0" fontId="46" fillId="0" borderId="0" xfId="0" applyFont="1" applyFill="1" applyBorder="1" applyAlignment="1">
      <alignment horizontal="justify" vertical="center" wrapText="1"/>
    </xf>
    <xf numFmtId="0" fontId="46" fillId="0" borderId="16" xfId="0" applyFont="1" applyFill="1" applyBorder="1" applyAlignment="1">
      <alignment horizontal="justify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16" xfId="0" applyFont="1" applyFill="1" applyBorder="1" applyAlignment="1">
      <alignment horizontal="left" vertical="center" wrapText="1"/>
    </xf>
    <xf numFmtId="0" fontId="47" fillId="0" borderId="21" xfId="0" applyFont="1" applyFill="1" applyBorder="1" applyAlignment="1">
      <alignment horizontal="left" vertical="center" wrapText="1"/>
    </xf>
    <xf numFmtId="0" fontId="47" fillId="0" borderId="22" xfId="0" applyFont="1" applyFill="1" applyBorder="1" applyAlignment="1">
      <alignment horizontal="left" vertical="center" wrapText="1"/>
    </xf>
    <xf numFmtId="164" fontId="4" fillId="34" borderId="18" xfId="50" applyNumberFormat="1" applyFont="1" applyFill="1" applyBorder="1" applyAlignment="1" applyProtection="1">
      <alignment horizontal="center" vertical="center"/>
      <protection locked="0"/>
    </xf>
    <xf numFmtId="164" fontId="4" fillId="34" borderId="23" xfId="50" applyNumberFormat="1" applyFont="1" applyFill="1" applyBorder="1" applyAlignment="1" applyProtection="1">
      <alignment horizontal="center" vertical="center"/>
      <protection locked="0"/>
    </xf>
    <xf numFmtId="164" fontId="4" fillId="34" borderId="24" xfId="50" applyNumberFormat="1" applyFont="1" applyFill="1" applyBorder="1" applyAlignment="1" applyProtection="1">
      <alignment horizontal="center" vertical="center"/>
      <protection locked="0"/>
    </xf>
    <xf numFmtId="164" fontId="4" fillId="34" borderId="10" xfId="50" applyNumberFormat="1" applyFont="1" applyFill="1" applyBorder="1" applyAlignment="1" applyProtection="1">
      <alignment horizontal="center" vertical="center"/>
      <protection/>
    </xf>
    <xf numFmtId="164" fontId="4" fillId="34" borderId="0" xfId="50" applyNumberFormat="1" applyFont="1" applyFill="1" applyBorder="1" applyAlignment="1" applyProtection="1">
      <alignment horizontal="center" vertical="center"/>
      <protection/>
    </xf>
    <xf numFmtId="164" fontId="4" fillId="34" borderId="16" xfId="50" applyNumberFormat="1" applyFont="1" applyFill="1" applyBorder="1" applyAlignment="1" applyProtection="1">
      <alignment horizontal="center" vertical="center"/>
      <protection/>
    </xf>
    <xf numFmtId="164" fontId="4" fillId="34" borderId="11" xfId="50" applyNumberFormat="1" applyFont="1" applyFill="1" applyBorder="1" applyAlignment="1" applyProtection="1">
      <alignment horizontal="center" vertical="center"/>
      <protection/>
    </xf>
    <xf numFmtId="164" fontId="4" fillId="34" borderId="12" xfId="50" applyNumberFormat="1" applyFont="1" applyFill="1" applyBorder="1" applyAlignment="1" applyProtection="1">
      <alignment horizontal="center" vertical="center"/>
      <protection/>
    </xf>
    <xf numFmtId="164" fontId="4" fillId="34" borderId="13" xfId="50" applyNumberFormat="1" applyFont="1" applyFill="1" applyBorder="1" applyAlignment="1" applyProtection="1">
      <alignment horizontal="center" vertical="center"/>
      <protection/>
    </xf>
    <xf numFmtId="164" fontId="5" fillId="34" borderId="18" xfId="50" applyNumberFormat="1" applyFont="1" applyFill="1" applyBorder="1" applyAlignment="1" applyProtection="1">
      <alignment horizontal="center" vertical="center"/>
      <protection/>
    </xf>
    <xf numFmtId="164" fontId="5" fillId="34" borderId="23" xfId="50" applyNumberFormat="1" applyFont="1" applyFill="1" applyBorder="1" applyAlignment="1" applyProtection="1">
      <alignment horizontal="center" vertical="center"/>
      <protection/>
    </xf>
    <xf numFmtId="164" fontId="5" fillId="34" borderId="24" xfId="50" applyNumberFormat="1" applyFont="1" applyFill="1" applyBorder="1" applyAlignment="1" applyProtection="1">
      <alignment horizontal="center" vertical="center"/>
      <protection/>
    </xf>
    <xf numFmtId="164" fontId="5" fillId="34" borderId="10" xfId="50" applyNumberFormat="1" applyFont="1" applyFill="1" applyBorder="1" applyAlignment="1" applyProtection="1">
      <alignment horizontal="center" vertical="center"/>
      <protection/>
    </xf>
    <xf numFmtId="164" fontId="5" fillId="34" borderId="0" xfId="50" applyNumberFormat="1" applyFont="1" applyFill="1" applyBorder="1" applyAlignment="1" applyProtection="1">
      <alignment horizontal="center" vertical="center"/>
      <protection/>
    </xf>
    <xf numFmtId="164" fontId="5" fillId="34" borderId="16" xfId="50" applyNumberFormat="1" applyFont="1" applyFill="1" applyBorder="1" applyAlignment="1" applyProtection="1">
      <alignment horizontal="center" vertical="center"/>
      <protection/>
    </xf>
    <xf numFmtId="164" fontId="5" fillId="34" borderId="11" xfId="50" applyNumberFormat="1" applyFont="1" applyFill="1" applyBorder="1" applyAlignment="1" applyProtection="1">
      <alignment horizontal="center" vertical="center"/>
      <protection/>
    </xf>
    <xf numFmtId="164" fontId="5" fillId="34" borderId="12" xfId="50" applyNumberFormat="1" applyFont="1" applyFill="1" applyBorder="1" applyAlignment="1" applyProtection="1">
      <alignment horizontal="center" vertical="center"/>
      <protection/>
    </xf>
    <xf numFmtId="164" fontId="5" fillId="34" borderId="13" xfId="50" applyNumberFormat="1" applyFont="1" applyFill="1" applyBorder="1" applyAlignment="1" applyProtection="1">
      <alignment horizontal="center" vertical="center"/>
      <protection/>
    </xf>
    <xf numFmtId="164" fontId="5" fillId="34" borderId="15" xfId="50" applyNumberFormat="1" applyFont="1" applyFill="1" applyBorder="1" applyAlignment="1" applyProtection="1">
      <alignment horizontal="center" vertical="center"/>
      <protection/>
    </xf>
    <xf numFmtId="164" fontId="5" fillId="34" borderId="21" xfId="50" applyNumberFormat="1" applyFont="1" applyFill="1" applyBorder="1" applyAlignment="1" applyProtection="1">
      <alignment horizontal="center" vertical="center"/>
      <protection/>
    </xf>
    <xf numFmtId="164" fontId="5" fillId="34" borderId="22" xfId="50" applyNumberFormat="1" applyFont="1" applyFill="1" applyBorder="1" applyAlignment="1" applyProtection="1">
      <alignment horizontal="center" vertical="center"/>
      <protection/>
    </xf>
    <xf numFmtId="164" fontId="5" fillId="34" borderId="17" xfId="50" applyNumberFormat="1" applyFont="1" applyFill="1" applyBorder="1" applyAlignment="1" applyProtection="1">
      <alignment horizontal="center" vertical="center"/>
      <protection/>
    </xf>
    <xf numFmtId="164" fontId="5" fillId="34" borderId="20" xfId="50" applyNumberFormat="1" applyFont="1" applyFill="1" applyBorder="1" applyAlignment="1" applyProtection="1">
      <alignment horizontal="center" vertical="center"/>
      <protection/>
    </xf>
    <xf numFmtId="44" fontId="47" fillId="0" borderId="14" xfId="52" applyFont="1" applyFill="1" applyBorder="1" applyAlignment="1" applyProtection="1">
      <alignment horizontal="right" vertical="center" wrapText="1"/>
      <protection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3"/>
  <sheetViews>
    <sheetView showGridLines="0" tabSelected="1" zoomScale="90" zoomScaleNormal="90" workbookViewId="0" topLeftCell="A1">
      <selection activeCell="A40" sqref="A40"/>
    </sheetView>
  </sheetViews>
  <sheetFormatPr defaultColWidth="0" defaultRowHeight="15" zeroHeight="1"/>
  <cols>
    <col min="1" max="1" width="2.7109375" style="10" customWidth="1"/>
    <col min="2" max="3" width="11.421875" style="10" customWidth="1"/>
    <col min="4" max="4" width="46.7109375" style="10" customWidth="1"/>
    <col min="5" max="10" width="15.57421875" style="10" customWidth="1"/>
    <col min="11" max="11" width="2.8515625" style="10" customWidth="1"/>
    <col min="12" max="16384" width="11.421875" style="10" hidden="1" customWidth="1"/>
  </cols>
  <sheetData>
    <row r="1" ht="8.25" customHeight="1"/>
    <row r="2" spans="2:10" ht="16.5" customHeight="1">
      <c r="B2" s="34" t="s">
        <v>43</v>
      </c>
      <c r="C2" s="35"/>
      <c r="D2" s="35"/>
      <c r="E2" s="35"/>
      <c r="F2" s="35"/>
      <c r="G2" s="35"/>
      <c r="H2" s="35"/>
      <c r="I2" s="35"/>
      <c r="J2" s="36"/>
    </row>
    <row r="3" spans="2:10" ht="16.5" customHeight="1">
      <c r="B3" s="37" t="s">
        <v>0</v>
      </c>
      <c r="C3" s="38"/>
      <c r="D3" s="38"/>
      <c r="E3" s="38"/>
      <c r="F3" s="38"/>
      <c r="G3" s="38"/>
      <c r="H3" s="38"/>
      <c r="I3" s="38"/>
      <c r="J3" s="39"/>
    </row>
    <row r="4" spans="2:10" ht="16.5" customHeight="1">
      <c r="B4" s="40" t="s">
        <v>42</v>
      </c>
      <c r="C4" s="41"/>
      <c r="D4" s="41"/>
      <c r="E4" s="41"/>
      <c r="F4" s="41"/>
      <c r="G4" s="41"/>
      <c r="H4" s="41"/>
      <c r="I4" s="41"/>
      <c r="J4" s="42"/>
    </row>
    <row r="5" spans="2:10" ht="13.5">
      <c r="B5" s="11"/>
      <c r="C5" s="11"/>
      <c r="D5" s="11"/>
      <c r="E5" s="11"/>
      <c r="F5" s="11"/>
      <c r="G5" s="11"/>
      <c r="H5" s="11"/>
      <c r="I5" s="11"/>
      <c r="J5" s="11"/>
    </row>
    <row r="6" spans="2:10" ht="13.5">
      <c r="B6" s="43" t="s">
        <v>1</v>
      </c>
      <c r="C6" s="44"/>
      <c r="D6" s="45"/>
      <c r="E6" s="52" t="s">
        <v>2</v>
      </c>
      <c r="F6" s="53"/>
      <c r="G6" s="53"/>
      <c r="H6" s="53"/>
      <c r="I6" s="54"/>
      <c r="J6" s="55" t="s">
        <v>3</v>
      </c>
    </row>
    <row r="7" spans="2:10" ht="22.5">
      <c r="B7" s="46"/>
      <c r="C7" s="47"/>
      <c r="D7" s="48"/>
      <c r="E7" s="15" t="s">
        <v>4</v>
      </c>
      <c r="F7" s="16" t="s">
        <v>5</v>
      </c>
      <c r="G7" s="15" t="s">
        <v>6</v>
      </c>
      <c r="H7" s="15" t="s">
        <v>7</v>
      </c>
      <c r="I7" s="17" t="s">
        <v>8</v>
      </c>
      <c r="J7" s="56"/>
    </row>
    <row r="8" spans="2:10" ht="13.5">
      <c r="B8" s="49"/>
      <c r="C8" s="50"/>
      <c r="D8" s="51"/>
      <c r="E8" s="18">
        <v>1</v>
      </c>
      <c r="F8" s="18">
        <v>2</v>
      </c>
      <c r="G8" s="18" t="s">
        <v>9</v>
      </c>
      <c r="H8" s="18">
        <v>4</v>
      </c>
      <c r="I8" s="19">
        <v>5</v>
      </c>
      <c r="J8" s="18" t="s">
        <v>10</v>
      </c>
    </row>
    <row r="9" spans="2:10" s="12" customFormat="1" ht="13.5">
      <c r="B9" s="29" t="s">
        <v>11</v>
      </c>
      <c r="C9" s="30"/>
      <c r="D9" s="31"/>
      <c r="E9" s="20">
        <f>SUM(E10,E13,E22,E26,E29,E34)</f>
        <v>550283476.04</v>
      </c>
      <c r="F9" s="20">
        <f>SUM(F10,F13,F22,F26,F29,F34)</f>
        <v>20973085.599999994</v>
      </c>
      <c r="G9" s="20">
        <f>SUM(G10,G13,G22,G26,G29,G34)</f>
        <v>571256561.64</v>
      </c>
      <c r="H9" s="20">
        <f>SUM(H10,H13,H22,H26,H29,H34)</f>
        <v>161694626.89000002</v>
      </c>
      <c r="I9" s="20">
        <f>SUM(I10,I13,I22,I26,I29,I34)</f>
        <v>139945490.52</v>
      </c>
      <c r="J9" s="20">
        <f>SUM(J10,J13,J22,J26,J29,J34)</f>
        <v>409561934.75000006</v>
      </c>
    </row>
    <row r="10" spans="2:10" s="12" customFormat="1" ht="28.5" customHeight="1">
      <c r="B10" s="1"/>
      <c r="C10" s="27" t="s">
        <v>12</v>
      </c>
      <c r="D10" s="28"/>
      <c r="E10" s="21">
        <f aca="true" t="shared" si="0" ref="E10:J10">SUM(E11:E12)</f>
        <v>0</v>
      </c>
      <c r="F10" s="21">
        <f t="shared" si="0"/>
        <v>0</v>
      </c>
      <c r="G10" s="21">
        <f t="shared" si="0"/>
        <v>0</v>
      </c>
      <c r="H10" s="21">
        <f t="shared" si="0"/>
        <v>0</v>
      </c>
      <c r="I10" s="21">
        <f t="shared" si="0"/>
        <v>0</v>
      </c>
      <c r="J10" s="21">
        <f t="shared" si="0"/>
        <v>0</v>
      </c>
    </row>
    <row r="11" spans="2:10" s="12" customFormat="1" ht="13.5">
      <c r="B11" s="1"/>
      <c r="C11" s="8"/>
      <c r="D11" s="9" t="s">
        <v>13</v>
      </c>
      <c r="E11" s="22">
        <v>0</v>
      </c>
      <c r="F11" s="23">
        <v>0</v>
      </c>
      <c r="G11" s="24">
        <f>SUM(E11:F11)</f>
        <v>0</v>
      </c>
      <c r="H11" s="23">
        <v>0</v>
      </c>
      <c r="I11" s="23">
        <v>0</v>
      </c>
      <c r="J11" s="25">
        <f>(G11-H11)</f>
        <v>0</v>
      </c>
    </row>
    <row r="12" spans="2:10" s="12" customFormat="1" ht="13.5">
      <c r="B12" s="1"/>
      <c r="C12" s="8"/>
      <c r="D12" s="9" t="s">
        <v>14</v>
      </c>
      <c r="E12" s="22">
        <v>0</v>
      </c>
      <c r="F12" s="23">
        <v>0</v>
      </c>
      <c r="G12" s="24">
        <f>SUM(E12:F12)</f>
        <v>0</v>
      </c>
      <c r="H12" s="23">
        <v>0</v>
      </c>
      <c r="I12" s="23">
        <v>0</v>
      </c>
      <c r="J12" s="25">
        <f>(G12-H12)</f>
        <v>0</v>
      </c>
    </row>
    <row r="13" spans="2:10" s="12" customFormat="1" ht="13.5">
      <c r="B13" s="1"/>
      <c r="C13" s="27" t="s">
        <v>15</v>
      </c>
      <c r="D13" s="28"/>
      <c r="E13" s="21">
        <f aca="true" t="shared" si="1" ref="E13:J13">SUM(E14:E21)</f>
        <v>458929070.92</v>
      </c>
      <c r="F13" s="21">
        <f t="shared" si="1"/>
        <v>31895285.83</v>
      </c>
      <c r="G13" s="21">
        <f t="shared" si="1"/>
        <v>490824356.75</v>
      </c>
      <c r="H13" s="21">
        <f t="shared" si="1"/>
        <v>146557819.68</v>
      </c>
      <c r="I13" s="21">
        <f t="shared" si="1"/>
        <v>125006452.28</v>
      </c>
      <c r="J13" s="21">
        <f t="shared" si="1"/>
        <v>344266537.07000005</v>
      </c>
    </row>
    <row r="14" spans="2:10" s="12" customFormat="1" ht="13.5">
      <c r="B14" s="1"/>
      <c r="C14" s="8"/>
      <c r="D14" s="9" t="s">
        <v>16</v>
      </c>
      <c r="E14" s="22">
        <v>116620764.48</v>
      </c>
      <c r="F14" s="23">
        <v>9223572.61</v>
      </c>
      <c r="G14" s="24">
        <f>SUM(E14:F14)</f>
        <v>125844337.09</v>
      </c>
      <c r="H14" s="23">
        <v>44718211.41</v>
      </c>
      <c r="I14" s="23">
        <v>31785428.86</v>
      </c>
      <c r="J14" s="25">
        <f>(G14-H14)</f>
        <v>81126125.68</v>
      </c>
    </row>
    <row r="15" spans="2:10" s="12" customFormat="1" ht="13.5">
      <c r="B15" s="1"/>
      <c r="C15" s="8"/>
      <c r="D15" s="9" t="s">
        <v>17</v>
      </c>
      <c r="E15" s="22">
        <v>0</v>
      </c>
      <c r="F15" s="23">
        <v>0</v>
      </c>
      <c r="G15" s="24">
        <f aca="true" t="shared" si="2" ref="G15:G21">SUM(E15:F15)</f>
        <v>0</v>
      </c>
      <c r="H15" s="23">
        <v>0</v>
      </c>
      <c r="I15" s="23">
        <v>0</v>
      </c>
      <c r="J15" s="25">
        <f aca="true" t="shared" si="3" ref="J15:J21">(G15-H15)</f>
        <v>0</v>
      </c>
    </row>
    <row r="16" spans="2:10" s="12" customFormat="1" ht="13.5">
      <c r="B16" s="1"/>
      <c r="C16" s="8"/>
      <c r="D16" s="9" t="s">
        <v>18</v>
      </c>
      <c r="E16" s="22">
        <v>98287324.27</v>
      </c>
      <c r="F16" s="23">
        <v>4180013.15</v>
      </c>
      <c r="G16" s="24">
        <f t="shared" si="2"/>
        <v>102467337.42</v>
      </c>
      <c r="H16" s="23">
        <v>30277799.24</v>
      </c>
      <c r="I16" s="23">
        <v>26151157.15</v>
      </c>
      <c r="J16" s="25">
        <f t="shared" si="3"/>
        <v>72189538.18</v>
      </c>
    </row>
    <row r="17" spans="2:10" s="12" customFormat="1" ht="13.5">
      <c r="B17" s="1"/>
      <c r="C17" s="8"/>
      <c r="D17" s="9" t="s">
        <v>19</v>
      </c>
      <c r="E17" s="22">
        <v>8851485.82</v>
      </c>
      <c r="F17" s="23">
        <v>-901791.3</v>
      </c>
      <c r="G17" s="24">
        <f t="shared" si="2"/>
        <v>7949694.5200000005</v>
      </c>
      <c r="H17" s="23">
        <v>1160646.76</v>
      </c>
      <c r="I17" s="23">
        <v>1154261.28</v>
      </c>
      <c r="J17" s="25">
        <f t="shared" si="3"/>
        <v>6789047.760000001</v>
      </c>
    </row>
    <row r="18" spans="2:10" s="12" customFormat="1" ht="13.5">
      <c r="B18" s="1"/>
      <c r="C18" s="8"/>
      <c r="D18" s="9" t="s">
        <v>20</v>
      </c>
      <c r="E18" s="22">
        <v>0</v>
      </c>
      <c r="F18" s="23">
        <v>0</v>
      </c>
      <c r="G18" s="24">
        <f t="shared" si="2"/>
        <v>0</v>
      </c>
      <c r="H18" s="23">
        <v>0</v>
      </c>
      <c r="I18" s="23">
        <v>0</v>
      </c>
      <c r="J18" s="25">
        <f t="shared" si="3"/>
        <v>0</v>
      </c>
    </row>
    <row r="19" spans="2:10" s="12" customFormat="1" ht="22.5">
      <c r="B19" s="1"/>
      <c r="C19" s="8"/>
      <c r="D19" s="9" t="s">
        <v>21</v>
      </c>
      <c r="E19" s="22">
        <v>0</v>
      </c>
      <c r="F19" s="23">
        <v>0</v>
      </c>
      <c r="G19" s="24">
        <f t="shared" si="2"/>
        <v>0</v>
      </c>
      <c r="H19" s="23">
        <v>0</v>
      </c>
      <c r="I19" s="23">
        <v>0</v>
      </c>
      <c r="J19" s="25">
        <f t="shared" si="3"/>
        <v>0</v>
      </c>
    </row>
    <row r="20" spans="2:10" s="12" customFormat="1" ht="13.5">
      <c r="B20" s="1"/>
      <c r="C20" s="8"/>
      <c r="D20" s="9" t="s">
        <v>22</v>
      </c>
      <c r="E20" s="22">
        <v>84717605.05</v>
      </c>
      <c r="F20" s="23">
        <v>1791369.19</v>
      </c>
      <c r="G20" s="24">
        <f t="shared" si="2"/>
        <v>86508974.24</v>
      </c>
      <c r="H20" s="23">
        <v>18857538.76</v>
      </c>
      <c r="I20" s="23">
        <v>14774202.65</v>
      </c>
      <c r="J20" s="25">
        <f t="shared" si="3"/>
        <v>67651435.47999999</v>
      </c>
    </row>
    <row r="21" spans="2:10" s="12" customFormat="1" ht="13.5">
      <c r="B21" s="1"/>
      <c r="C21" s="8"/>
      <c r="D21" s="9" t="s">
        <v>23</v>
      </c>
      <c r="E21" s="22">
        <v>150451891.3</v>
      </c>
      <c r="F21" s="23">
        <v>17602122.18</v>
      </c>
      <c r="G21" s="24">
        <f t="shared" si="2"/>
        <v>168054013.48000002</v>
      </c>
      <c r="H21" s="23">
        <v>51543623.51</v>
      </c>
      <c r="I21" s="23">
        <v>51141402.34</v>
      </c>
      <c r="J21" s="25">
        <f t="shared" si="3"/>
        <v>116510389.97000003</v>
      </c>
    </row>
    <row r="22" spans="2:10" s="12" customFormat="1" ht="13.5">
      <c r="B22" s="1"/>
      <c r="C22" s="27" t="s">
        <v>24</v>
      </c>
      <c r="D22" s="28"/>
      <c r="E22" s="21">
        <f aca="true" t="shared" si="4" ref="E22:J22">SUM(E23:E25)</f>
        <v>91354405.12</v>
      </c>
      <c r="F22" s="21">
        <f t="shared" si="4"/>
        <v>-10922200.230000002</v>
      </c>
      <c r="G22" s="21">
        <f t="shared" si="4"/>
        <v>80432204.89</v>
      </c>
      <c r="H22" s="21">
        <f t="shared" si="4"/>
        <v>15136807.21</v>
      </c>
      <c r="I22" s="21">
        <f t="shared" si="4"/>
        <v>14939038.24</v>
      </c>
      <c r="J22" s="21">
        <f t="shared" si="4"/>
        <v>65295397.68</v>
      </c>
    </row>
    <row r="23" spans="2:10" s="12" customFormat="1" ht="36" customHeight="1">
      <c r="B23" s="1"/>
      <c r="C23" s="8"/>
      <c r="D23" s="9" t="s">
        <v>25</v>
      </c>
      <c r="E23" s="22">
        <f>100354405.12-9000000</f>
        <v>91354405.12</v>
      </c>
      <c r="F23" s="23">
        <f>-19416057.6+8493857.37</f>
        <v>-10922200.230000002</v>
      </c>
      <c r="G23" s="24">
        <f>SUM(E23:F23)</f>
        <v>80432204.89</v>
      </c>
      <c r="H23" s="23">
        <v>15136807.21</v>
      </c>
      <c r="I23" s="23">
        <v>14939038.24</v>
      </c>
      <c r="J23" s="25">
        <f>(G23-H23)</f>
        <v>65295397.68</v>
      </c>
    </row>
    <row r="24" spans="2:10" s="12" customFormat="1" ht="27" customHeight="1">
      <c r="B24" s="1"/>
      <c r="C24" s="8"/>
      <c r="D24" s="9" t="s">
        <v>26</v>
      </c>
      <c r="E24" s="22">
        <v>0</v>
      </c>
      <c r="F24" s="23">
        <v>0</v>
      </c>
      <c r="G24" s="24">
        <f>SUM(E24:F24)</f>
        <v>0</v>
      </c>
      <c r="H24" s="23">
        <v>0</v>
      </c>
      <c r="I24" s="23">
        <v>0</v>
      </c>
      <c r="J24" s="25">
        <f>(G24-H24)</f>
        <v>0</v>
      </c>
    </row>
    <row r="25" spans="2:10" s="12" customFormat="1" ht="13.5">
      <c r="B25" s="1"/>
      <c r="C25" s="8"/>
      <c r="D25" s="9" t="s">
        <v>27</v>
      </c>
      <c r="E25" s="22">
        <v>0</v>
      </c>
      <c r="F25" s="23">
        <v>0</v>
      </c>
      <c r="G25" s="24">
        <f>SUM(E25:F25)</f>
        <v>0</v>
      </c>
      <c r="H25" s="23">
        <v>0</v>
      </c>
      <c r="I25" s="23">
        <v>0</v>
      </c>
      <c r="J25" s="25">
        <f>(G25-H25)</f>
        <v>0</v>
      </c>
    </row>
    <row r="26" spans="2:10" s="12" customFormat="1" ht="13.5">
      <c r="B26" s="1"/>
      <c r="C26" s="27" t="s">
        <v>28</v>
      </c>
      <c r="D26" s="28"/>
      <c r="E26" s="21">
        <f aca="true" t="shared" si="5" ref="E26:J26">SUM(E27:E28)</f>
        <v>0</v>
      </c>
      <c r="F26" s="21">
        <f t="shared" si="5"/>
        <v>0</v>
      </c>
      <c r="G26" s="21">
        <f t="shared" si="5"/>
        <v>0</v>
      </c>
      <c r="H26" s="21">
        <f t="shared" si="5"/>
        <v>0</v>
      </c>
      <c r="I26" s="21">
        <f t="shared" si="5"/>
        <v>0</v>
      </c>
      <c r="J26" s="21">
        <f t="shared" si="5"/>
        <v>0</v>
      </c>
    </row>
    <row r="27" spans="2:10" s="12" customFormat="1" ht="28.5" customHeight="1">
      <c r="B27" s="1"/>
      <c r="C27" s="8"/>
      <c r="D27" s="9" t="s">
        <v>29</v>
      </c>
      <c r="E27" s="22">
        <v>0</v>
      </c>
      <c r="F27" s="23">
        <v>0</v>
      </c>
      <c r="G27" s="24">
        <f>SUM(E27:F27)</f>
        <v>0</v>
      </c>
      <c r="H27" s="23">
        <v>0</v>
      </c>
      <c r="I27" s="23">
        <v>0</v>
      </c>
      <c r="J27" s="25">
        <f>(G27-H27)</f>
        <v>0</v>
      </c>
    </row>
    <row r="28" spans="2:10" s="12" customFormat="1" ht="21" customHeight="1">
      <c r="B28" s="1"/>
      <c r="C28" s="8"/>
      <c r="D28" s="9" t="s">
        <v>30</v>
      </c>
      <c r="E28" s="22">
        <v>0</v>
      </c>
      <c r="F28" s="23">
        <v>0</v>
      </c>
      <c r="G28" s="24">
        <f>SUM(E28:F28)</f>
        <v>0</v>
      </c>
      <c r="H28" s="23">
        <v>0</v>
      </c>
      <c r="I28" s="23">
        <v>0</v>
      </c>
      <c r="J28" s="25">
        <f>(G28-H28)</f>
        <v>0</v>
      </c>
    </row>
    <row r="29" spans="2:10" s="12" customFormat="1" ht="13.5">
      <c r="B29" s="1"/>
      <c r="C29" s="27" t="s">
        <v>31</v>
      </c>
      <c r="D29" s="28"/>
      <c r="E29" s="21">
        <f aca="true" t="shared" si="6" ref="E29:J29">SUM(E30:E33)</f>
        <v>0</v>
      </c>
      <c r="F29" s="21">
        <f t="shared" si="6"/>
        <v>0</v>
      </c>
      <c r="G29" s="21">
        <f t="shared" si="6"/>
        <v>0</v>
      </c>
      <c r="H29" s="21">
        <f t="shared" si="6"/>
        <v>0</v>
      </c>
      <c r="I29" s="21">
        <f t="shared" si="6"/>
        <v>0</v>
      </c>
      <c r="J29" s="21">
        <f t="shared" si="6"/>
        <v>0</v>
      </c>
    </row>
    <row r="30" spans="2:10" s="12" customFormat="1" ht="13.5">
      <c r="B30" s="1"/>
      <c r="C30" s="8"/>
      <c r="D30" s="9" t="s">
        <v>32</v>
      </c>
      <c r="E30" s="22">
        <v>0</v>
      </c>
      <c r="F30" s="23">
        <v>0</v>
      </c>
      <c r="G30" s="24">
        <f>SUM(E30:F30)</f>
        <v>0</v>
      </c>
      <c r="H30" s="23">
        <v>0</v>
      </c>
      <c r="I30" s="23">
        <v>0</v>
      </c>
      <c r="J30" s="25">
        <f>(G30-H30)</f>
        <v>0</v>
      </c>
    </row>
    <row r="31" spans="2:10" s="12" customFormat="1" ht="13.5">
      <c r="B31" s="1"/>
      <c r="C31" s="8"/>
      <c r="D31" s="9" t="s">
        <v>33</v>
      </c>
      <c r="E31" s="22">
        <v>0</v>
      </c>
      <c r="F31" s="23">
        <v>0</v>
      </c>
      <c r="G31" s="24">
        <f>SUM(E31:F31)</f>
        <v>0</v>
      </c>
      <c r="H31" s="23">
        <v>0</v>
      </c>
      <c r="I31" s="23">
        <v>0</v>
      </c>
      <c r="J31" s="25">
        <f>(G31-H31)</f>
        <v>0</v>
      </c>
    </row>
    <row r="32" spans="2:10" s="12" customFormat="1" ht="13.5">
      <c r="B32" s="1"/>
      <c r="C32" s="8"/>
      <c r="D32" s="9" t="s">
        <v>34</v>
      </c>
      <c r="E32" s="22">
        <v>0</v>
      </c>
      <c r="F32" s="23">
        <v>0</v>
      </c>
      <c r="G32" s="24">
        <f>SUM(E32:F32)</f>
        <v>0</v>
      </c>
      <c r="H32" s="23">
        <v>0</v>
      </c>
      <c r="I32" s="23">
        <v>0</v>
      </c>
      <c r="J32" s="25">
        <f>(G32-H32)</f>
        <v>0</v>
      </c>
    </row>
    <row r="33" spans="2:10" s="12" customFormat="1" ht="13.5">
      <c r="B33" s="1"/>
      <c r="C33" s="8"/>
      <c r="D33" s="9" t="s">
        <v>35</v>
      </c>
      <c r="E33" s="22">
        <v>0</v>
      </c>
      <c r="F33" s="23">
        <v>0</v>
      </c>
      <c r="G33" s="24">
        <f>SUM(E33:F33)</f>
        <v>0</v>
      </c>
      <c r="H33" s="23">
        <v>0</v>
      </c>
      <c r="I33" s="23">
        <v>0</v>
      </c>
      <c r="J33" s="25">
        <f>(G33-H33)</f>
        <v>0</v>
      </c>
    </row>
    <row r="34" spans="2:10" s="12" customFormat="1" ht="27" customHeight="1">
      <c r="B34" s="1"/>
      <c r="C34" s="27" t="s">
        <v>36</v>
      </c>
      <c r="D34" s="28"/>
      <c r="E34" s="21">
        <f aca="true" t="shared" si="7" ref="E34:J34">SUM(E35)</f>
        <v>0</v>
      </c>
      <c r="F34" s="21">
        <f t="shared" si="7"/>
        <v>0</v>
      </c>
      <c r="G34" s="21">
        <f t="shared" si="7"/>
        <v>0</v>
      </c>
      <c r="H34" s="21">
        <f t="shared" si="7"/>
        <v>0</v>
      </c>
      <c r="I34" s="21">
        <f t="shared" si="7"/>
        <v>0</v>
      </c>
      <c r="J34" s="21">
        <f t="shared" si="7"/>
        <v>0</v>
      </c>
    </row>
    <row r="35" spans="2:10" s="12" customFormat="1" ht="13.5">
      <c r="B35" s="1"/>
      <c r="C35" s="8"/>
      <c r="D35" s="9" t="s">
        <v>37</v>
      </c>
      <c r="E35" s="22">
        <v>0</v>
      </c>
      <c r="F35" s="23">
        <v>0</v>
      </c>
      <c r="G35" s="24">
        <f>SUM(E35:F35)</f>
        <v>0</v>
      </c>
      <c r="H35" s="23">
        <v>0</v>
      </c>
      <c r="I35" s="23">
        <v>0</v>
      </c>
      <c r="J35" s="25">
        <f>(G35-H35)</f>
        <v>0</v>
      </c>
    </row>
    <row r="36" spans="2:10" s="12" customFormat="1" ht="16.5" customHeight="1">
      <c r="B36" s="29" t="s">
        <v>38</v>
      </c>
      <c r="C36" s="30"/>
      <c r="D36" s="31"/>
      <c r="E36" s="22">
        <v>0</v>
      </c>
      <c r="F36" s="23">
        <v>0</v>
      </c>
      <c r="G36" s="24">
        <f>SUM(E36:F36)</f>
        <v>0</v>
      </c>
      <c r="H36" s="23">
        <v>0</v>
      </c>
      <c r="I36" s="23">
        <v>0</v>
      </c>
      <c r="J36" s="25">
        <f>(G36-H36)</f>
        <v>0</v>
      </c>
    </row>
    <row r="37" spans="2:10" s="12" customFormat="1" ht="23.25" customHeight="1">
      <c r="B37" s="29" t="s">
        <v>39</v>
      </c>
      <c r="C37" s="30"/>
      <c r="D37" s="31"/>
      <c r="E37" s="22">
        <v>0</v>
      </c>
      <c r="F37" s="23">
        <v>0</v>
      </c>
      <c r="G37" s="24">
        <f>SUM(E37:F37)</f>
        <v>0</v>
      </c>
      <c r="H37" s="23">
        <v>0</v>
      </c>
      <c r="I37" s="23">
        <v>0</v>
      </c>
      <c r="J37" s="25">
        <f>(G37-H37)</f>
        <v>0</v>
      </c>
    </row>
    <row r="38" spans="2:10" s="12" customFormat="1" ht="15.75" customHeight="1">
      <c r="B38" s="29" t="s">
        <v>40</v>
      </c>
      <c r="C38" s="30"/>
      <c r="D38" s="31"/>
      <c r="E38" s="22">
        <v>9000000</v>
      </c>
      <c r="F38" s="26">
        <v>-8493857.37</v>
      </c>
      <c r="G38" s="24">
        <f>SUM(E38:F38)</f>
        <v>506142.6300000008</v>
      </c>
      <c r="H38" s="23">
        <v>0</v>
      </c>
      <c r="I38" s="23">
        <v>0</v>
      </c>
      <c r="J38" s="25">
        <f>(G38-H38)</f>
        <v>506142.6300000008</v>
      </c>
    </row>
    <row r="39" spans="2:10" s="12" customFormat="1" ht="13.5">
      <c r="B39" s="2"/>
      <c r="C39" s="3"/>
      <c r="D39" s="4"/>
      <c r="E39" s="5"/>
      <c r="F39" s="6"/>
      <c r="G39" s="6"/>
      <c r="H39" s="6"/>
      <c r="I39" s="6"/>
      <c r="J39" s="6"/>
    </row>
    <row r="40" spans="2:10" s="12" customFormat="1" ht="18" customHeight="1">
      <c r="B40" s="7"/>
      <c r="C40" s="32" t="s">
        <v>41</v>
      </c>
      <c r="D40" s="33"/>
      <c r="E40" s="57">
        <f aca="true" t="shared" si="8" ref="E40:J40">SUM(E9,E36,E37,E38)</f>
        <v>559283476.04</v>
      </c>
      <c r="F40" s="57">
        <f t="shared" si="8"/>
        <v>12479228.229999995</v>
      </c>
      <c r="G40" s="57">
        <f t="shared" si="8"/>
        <v>571762704.27</v>
      </c>
      <c r="H40" s="57">
        <f t="shared" si="8"/>
        <v>161694626.89000002</v>
      </c>
      <c r="I40" s="57">
        <f t="shared" si="8"/>
        <v>139945490.52</v>
      </c>
      <c r="J40" s="57">
        <f t="shared" si="8"/>
        <v>410068077.38000005</v>
      </c>
    </row>
    <row r="41" s="12" customFormat="1" ht="13.5"/>
    <row r="42" spans="3:9" ht="15" customHeight="1">
      <c r="C42" s="13"/>
      <c r="D42" s="13"/>
      <c r="G42" s="13"/>
      <c r="H42" s="13"/>
      <c r="I42" s="13"/>
    </row>
    <row r="43" spans="3:9" ht="15" customHeight="1">
      <c r="C43" s="14"/>
      <c r="D43" s="14"/>
      <c r="G43" s="14"/>
      <c r="H43" s="14"/>
      <c r="I43" s="14"/>
    </row>
    <row r="44" ht="30" customHeight="1"/>
    <row r="46" ht="13.5"/>
  </sheetData>
  <sheetProtection/>
  <mergeCells count="17">
    <mergeCell ref="C29:D29"/>
    <mergeCell ref="B2:J2"/>
    <mergeCell ref="B3:J3"/>
    <mergeCell ref="B4:J4"/>
    <mergeCell ref="B6:D8"/>
    <mergeCell ref="E6:I6"/>
    <mergeCell ref="J6:J7"/>
    <mergeCell ref="C34:D34"/>
    <mergeCell ref="B36:D36"/>
    <mergeCell ref="B37:D37"/>
    <mergeCell ref="B38:D38"/>
    <mergeCell ref="C40:D40"/>
    <mergeCell ref="B9:D9"/>
    <mergeCell ref="C10:D10"/>
    <mergeCell ref="C13:D13"/>
    <mergeCell ref="C22:D22"/>
    <mergeCell ref="C26:D26"/>
  </mergeCells>
  <printOptions horizontalCentered="1"/>
  <pageMargins left="0.31496062992125984" right="0.31496062992125984" top="0.5905511811023623" bottom="0.35433070866141736" header="0" footer="0"/>
  <pageSetup fitToHeight="1" fitToWidth="1"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home</cp:lastModifiedBy>
  <cp:lastPrinted>2022-08-15T18:53:00Z</cp:lastPrinted>
  <dcterms:created xsi:type="dcterms:W3CDTF">2014-09-29T18:50:46Z</dcterms:created>
  <dcterms:modified xsi:type="dcterms:W3CDTF">2022-08-15T21:42:28Z</dcterms:modified>
  <cp:category/>
  <cp:version/>
  <cp:contentType/>
  <cp:contentStatus/>
</cp:coreProperties>
</file>