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AAC\Documents\ISAAC\NOTAS SEVAC 3er TRIMESTRE\isaaac sevac\SEVAC DICIEMBRE\"/>
    </mc:Choice>
  </mc:AlternateContent>
  <bookViews>
    <workbookView xWindow="0" yWindow="0" windowWidth="24000" windowHeight="9435" tabRatio="809" activeTab="15"/>
  </bookViews>
  <sheets>
    <sheet name="IC-08" sheetId="156" r:id="rId1"/>
    <sheet name="IC-09" sheetId="157" r:id="rId2"/>
    <sheet name="IC-10" sheetId="158" r:id="rId3"/>
    <sheet name="IC-11" sheetId="159" r:id="rId4"/>
    <sheet name="IC-12" sheetId="160" r:id="rId5"/>
    <sheet name="IC-13" sheetId="161" r:id="rId6"/>
    <sheet name="IC-14" sheetId="162" r:id="rId7"/>
    <sheet name="IC-15" sheetId="163" r:id="rId8"/>
    <sheet name="IC-16" sheetId="164" r:id="rId9"/>
    <sheet name="IC-17" sheetId="168" r:id="rId10"/>
    <sheet name="IC-18" sheetId="165" r:id="rId11"/>
    <sheet name="IC-19" sheetId="166" r:id="rId12"/>
    <sheet name="IC-20" sheetId="167" r:id="rId13"/>
    <sheet name="IC-21" sheetId="169" r:id="rId14"/>
    <sheet name="IC-22" sheetId="172" r:id="rId15"/>
    <sheet name="IC-23" sheetId="173" r:id="rId16"/>
  </sheets>
  <definedNames>
    <definedName name="_xlnm.Print_Titles" localSheetId="6">'IC-14'!$2:$10</definedName>
    <definedName name="_xlnm.Print_Titles" localSheetId="8">'IC-16'!$1:$7</definedName>
    <definedName name="_xlnm.Print_Titles" localSheetId="11">'IC-19'!$1:$4</definedName>
    <definedName name="_xlnm.Print_Titles" localSheetId="15">'IC-23'!$1:$5</definedName>
  </definedNames>
  <calcPr calcId="152511"/>
</workbook>
</file>

<file path=xl/calcChain.xml><?xml version="1.0" encoding="utf-8"?>
<calcChain xmlns="http://schemas.openxmlformats.org/spreadsheetml/2006/main">
  <c r="D11" i="167" l="1"/>
  <c r="E9" i="167"/>
  <c r="E8" i="167"/>
  <c r="E11" i="167" l="1"/>
  <c r="E12" i="169"/>
  <c r="D12" i="169"/>
  <c r="C12" i="169"/>
  <c r="C39" i="162"/>
  <c r="C49" i="162" s="1"/>
  <c r="C44" i="162"/>
  <c r="E37" i="173" l="1"/>
  <c r="E36" i="173"/>
  <c r="E35" i="173"/>
  <c r="E34" i="173"/>
  <c r="E33" i="173"/>
  <c r="E32" i="173"/>
  <c r="E31" i="173"/>
  <c r="E30" i="173"/>
  <c r="E29" i="173"/>
  <c r="E28" i="173"/>
  <c r="E26" i="173"/>
  <c r="C27" i="173"/>
  <c r="C31" i="173" s="1"/>
  <c r="C32" i="173" s="1"/>
  <c r="E27" i="173" l="1"/>
  <c r="E20" i="166"/>
  <c r="E18" i="166"/>
  <c r="E16" i="166"/>
  <c r="C16" i="168"/>
  <c r="D46" i="164"/>
  <c r="E22" i="166" l="1"/>
  <c r="E11" i="157" l="1"/>
  <c r="D11" i="157" s="1"/>
  <c r="D10" i="157"/>
  <c r="E10" i="157"/>
  <c r="C10" i="157" l="1"/>
  <c r="C28" i="172"/>
  <c r="C11" i="167" l="1"/>
  <c r="C38" i="166"/>
  <c r="D34" i="166" s="1"/>
  <c r="C11" i="165"/>
  <c r="C12" i="163"/>
  <c r="D49" i="162"/>
  <c r="C28" i="160"/>
  <c r="D28" i="160"/>
  <c r="E28" i="160"/>
  <c r="C13" i="159"/>
  <c r="C19" i="158"/>
  <c r="C14" i="157"/>
  <c r="D15" i="156"/>
  <c r="D25" i="156"/>
  <c r="D33" i="166" l="1"/>
  <c r="D32" i="166"/>
  <c r="D31" i="166"/>
  <c r="D36" i="166"/>
  <c r="D35" i="166"/>
  <c r="D30" i="166"/>
  <c r="D29" i="166"/>
  <c r="D28" i="166"/>
</calcChain>
</file>

<file path=xl/sharedStrings.xml><?xml version="1.0" encoding="utf-8"?>
<sst xmlns="http://schemas.openxmlformats.org/spreadsheetml/2006/main" count="634" uniqueCount="350">
  <si>
    <t>Concepto</t>
  </si>
  <si>
    <t>Total</t>
  </si>
  <si>
    <t>PARTICIPACIONES Y APORTACIONES</t>
  </si>
  <si>
    <t>Activos Intangibles</t>
  </si>
  <si>
    <t>Inversiones Financieras</t>
  </si>
  <si>
    <t>Activos Diferidos</t>
  </si>
  <si>
    <t>Fondos con Afectación Específica</t>
  </si>
  <si>
    <t>Efectivo y Equivalentes</t>
  </si>
  <si>
    <t>Participaciones y Aportaciones de Capital</t>
  </si>
  <si>
    <t>Fideicomisos, Mandatos y Contratos Análogos</t>
  </si>
  <si>
    <t>Ingresos por Recuperar a Corto Plazo</t>
  </si>
  <si>
    <t>mayor a 12 meses</t>
  </si>
  <si>
    <t>De 3 a 12 meses</t>
  </si>
  <si>
    <t>Menor a 3 meses</t>
  </si>
  <si>
    <t>Clasificación a corto y largo plazo</t>
  </si>
  <si>
    <t>Monto</t>
  </si>
  <si>
    <t>Tipo</t>
  </si>
  <si>
    <t>Nombre de la cuenta</t>
  </si>
  <si>
    <t>Cuenta</t>
  </si>
  <si>
    <t>Inversiones financieras</t>
  </si>
  <si>
    <t>Activo</t>
  </si>
  <si>
    <t>Notas al Estado de Situación Financiera</t>
  </si>
  <si>
    <t>Notas a los Estados Financieros / Notas de Desglose</t>
  </si>
  <si>
    <t>Factibilidad de cobro</t>
  </si>
  <si>
    <t>Montos sujetos a algún tipo de juicio</t>
  </si>
  <si>
    <t>Derechos a Recibir Efectivo y Equivalentes y Bienes o Servicios a Recibir</t>
  </si>
  <si>
    <t>Objeto del Fideicomiso</t>
  </si>
  <si>
    <t>Nombre del Fideicomiso</t>
  </si>
  <si>
    <t>Características</t>
  </si>
  <si>
    <t>Inversiones Financieras (Fideicomisos)</t>
  </si>
  <si>
    <t>Ente público</t>
  </si>
  <si>
    <t>Amortización Acumulada</t>
  </si>
  <si>
    <t>Criterio</t>
  </si>
  <si>
    <t>Flujo</t>
  </si>
  <si>
    <t>Saldo Final del Ejercicio</t>
  </si>
  <si>
    <t>Saldo Inicial del Ejercicio</t>
  </si>
  <si>
    <t>Nombre de la Cuenta</t>
  </si>
  <si>
    <t>Caracteristicas</t>
  </si>
  <si>
    <t>Procedimiento</t>
  </si>
  <si>
    <t>Acumulada</t>
  </si>
  <si>
    <t>Monto de Depreciación</t>
  </si>
  <si>
    <t>Bienes Muebles e Inmuebles</t>
  </si>
  <si>
    <t>(especificar otras)</t>
  </si>
  <si>
    <t>Observaciones</t>
  </si>
  <si>
    <t>Criterios para la Determinación de las Estimaciones</t>
  </si>
  <si>
    <t xml:space="preserve">Texto y Formato Libre </t>
  </si>
  <si>
    <t>Estimaciones y Deterioros</t>
  </si>
  <si>
    <t>Largo plazo</t>
  </si>
  <si>
    <t>Corto plazo</t>
  </si>
  <si>
    <t>Clasificación</t>
  </si>
  <si>
    <t>Naturaleza</t>
  </si>
  <si>
    <t>Pasivo</t>
  </si>
  <si>
    <t>Pasivos diferidos y otros</t>
  </si>
  <si>
    <t>Otros Ingresos y Beneficios</t>
  </si>
  <si>
    <t>Ingresos de Gestión</t>
  </si>
  <si>
    <t>Notas al Estado de Actividades</t>
  </si>
  <si>
    <t>Explicación</t>
  </si>
  <si>
    <t>% Gasto</t>
  </si>
  <si>
    <t>Gastos, transferencias, subsidios, otras ayudas, participaciones y aportaciones, otros gastos y pérdidas extraordinarias e ingresos y gastos extraordinarios</t>
  </si>
  <si>
    <t>Modificación</t>
  </si>
  <si>
    <t>Saldo Final</t>
  </si>
  <si>
    <t>Saldo Inicial</t>
  </si>
  <si>
    <t>Modificaciones al Patrimonio Contribuido</t>
  </si>
  <si>
    <t>Patrimonio Contribuido y Generado</t>
  </si>
  <si>
    <t>Bienes Muebles, Inmuebles e Intangibles</t>
  </si>
  <si>
    <t>Otros activos</t>
  </si>
  <si>
    <t>Notas al Estado de Flujos de Efectivo</t>
  </si>
  <si>
    <t>Flujo de Efectivo</t>
  </si>
  <si>
    <t>Efectivo en bancos - Tesorería</t>
  </si>
  <si>
    <t>Efectivo en bancos - Dependencias</t>
  </si>
  <si>
    <t>Inversiones Temporales (hasta 3 meses)</t>
  </si>
  <si>
    <t>Depósitos de Fondos de Terceros y otros</t>
  </si>
  <si>
    <t>Notas a los Estados Financieros</t>
  </si>
  <si>
    <t>Notas de Memoria (Cuentas de orden)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</si>
  <si>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</si>
  <si>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</si>
  <si>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</si>
  <si>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</si>
  <si>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</si>
  <si>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</si>
  <si>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</si>
  <si>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</si>
  <si>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</si>
  <si>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</si>
  <si>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</si>
  <si>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</si>
  <si>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</si>
  <si>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</si>
  <si>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</si>
  <si>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</si>
  <si>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CUENTA</t>
  </si>
  <si>
    <t>NOMBRE DE LA CUENTA</t>
  </si>
  <si>
    <t>SALDO INICIAL</t>
  </si>
  <si>
    <t>SALDO FINAL</t>
  </si>
  <si>
    <t>FLUJO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</si>
  <si>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</si>
  <si>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</si>
  <si>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</si>
  <si>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</si>
  <si>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</si>
  <si>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</si>
  <si>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</si>
  <si>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</si>
  <si>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</si>
  <si>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</si>
  <si>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</si>
  <si>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</si>
  <si>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</si>
  <si>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</si>
  <si>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</si>
  <si>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</si>
  <si>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</si>
  <si>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</si>
  <si>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</si>
  <si>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</si>
  <si>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</si>
  <si>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</si>
  <si>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</si>
  <si>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</si>
  <si>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</si>
  <si>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</si>
  <si>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Gastos y Otras Pérdidas</t>
  </si>
  <si>
    <t xml:space="preserve"> Formato IC-08</t>
  </si>
  <si>
    <t xml:space="preserve"> Formato IC-09</t>
  </si>
  <si>
    <t xml:space="preserve"> Formato IC-10</t>
  </si>
  <si>
    <t xml:space="preserve"> Formato IC-11</t>
  </si>
  <si>
    <t xml:space="preserve"> Formato IC-12</t>
  </si>
  <si>
    <t xml:space="preserve"> Formato IC-13</t>
  </si>
  <si>
    <t xml:space="preserve"> Formato IC-14</t>
  </si>
  <si>
    <t xml:space="preserve"> Formato IC-15</t>
  </si>
  <si>
    <t xml:space="preserve"> Formato IC-16</t>
  </si>
  <si>
    <t xml:space="preserve"> Formato IC-17</t>
  </si>
  <si>
    <t xml:space="preserve"> Formato IC-18</t>
  </si>
  <si>
    <t xml:space="preserve"> Formato IC-19</t>
  </si>
  <si>
    <t xml:space="preserve"> Formato IC-20</t>
  </si>
  <si>
    <t xml:space="preserve"> Formato IC-21</t>
  </si>
  <si>
    <t xml:space="preserve"> Formato IC-22</t>
  </si>
  <si>
    <t xml:space="preserve"> Formato IC-23</t>
  </si>
  <si>
    <t>Fondos y Bienes de Terceros en  Administración y/o en Garantía</t>
  </si>
  <si>
    <t>Notas al Estado de Variación en la Hacienda Pública</t>
  </si>
  <si>
    <t>Total efectivo y equivalentes</t>
  </si>
  <si>
    <t>Fondos con  afectación específica</t>
  </si>
  <si>
    <t xml:space="preserve">Importe pendiente de cobro </t>
  </si>
  <si>
    <t>Total:</t>
  </si>
  <si>
    <t>Informar los criterios utilizados para la determinación de las estimaciones; por ejemplo: estimación de cuentas incobrables, estimación de inventarios, deterioro de activos biológicos y cualquier otra que aplique.</t>
  </si>
  <si>
    <r>
      <t xml:space="preserve">Ente público municipal: </t>
    </r>
    <r>
      <rPr>
        <u/>
        <sz val="11"/>
        <color theme="1"/>
        <rFont val="Arial"/>
        <family val="2"/>
      </rPr>
      <t>MUNICIPIO DE IGUALA DE LA INDEPENDENCIA, GUERRERO.</t>
    </r>
  </si>
  <si>
    <t>Bajo protesta de decir verdad declaramos que los Estados Financieros y sus notas son correctos, verídicos y son responsabilidad del emisor.</t>
  </si>
  <si>
    <t xml:space="preserve">        DR. HERON DELGADO CASTAÑEDA</t>
  </si>
  <si>
    <t>PROFA. LETICIA MARQUEZ OCAMPO.</t>
  </si>
  <si>
    <t>PRESIDENTE MUNICIPAL CONSTITUCIONAL</t>
  </si>
  <si>
    <t>L.A.E. JESÚS ROMERO VALLE.</t>
  </si>
  <si>
    <t>ING. JORGE SALGADO SANTA ANA.</t>
  </si>
  <si>
    <t>SRIO. DE FINANZAS Y ADMINISTRACION</t>
  </si>
  <si>
    <t>CONTRALOR MUNICIPAL</t>
  </si>
  <si>
    <r>
      <t>Ente Público Municipal:</t>
    </r>
    <r>
      <rPr>
        <u/>
        <sz val="11"/>
        <color theme="1"/>
        <rFont val="Arial"/>
        <family val="2"/>
      </rPr>
      <t xml:space="preserve"> MUNICIPIO DE IGUALA DE LA INDEPENDENCIA, GUERRERO</t>
    </r>
  </si>
  <si>
    <t>CAJA</t>
  </si>
  <si>
    <t>EFECTIVO</t>
  </si>
  <si>
    <t>FONDOS FIJOS</t>
  </si>
  <si>
    <t>EQUIVALENTE</t>
  </si>
  <si>
    <t>BANCOS/TESORERIA</t>
  </si>
  <si>
    <t>1111-1</t>
  </si>
  <si>
    <t>1111-2</t>
  </si>
  <si>
    <t>INVERSIONES FINANCIERAS A CORTO PLAZO</t>
  </si>
  <si>
    <t>FONDOS DE INVERSION</t>
  </si>
  <si>
    <t>Se informará acerca de los fondos con afectación específica, el tipo y monto de los mismos; de las inversiones financieras se revelará su tipo y monto, su clasificación en corto y largo plazo separando aquéllas que su vencimiento sea menor a 3 meses.</t>
  </si>
  <si>
    <t>A continuación se relacionan las cuentas que integran el rubro de efectivo y equivalentes:</t>
  </si>
  <si>
    <t>CUENTAS POR COBRAR A CORTO PLAZO</t>
  </si>
  <si>
    <t>DEUDORES DIVERSOS POR COBRAR A CORTO PLAZO</t>
  </si>
  <si>
    <t>NO APLICA</t>
  </si>
  <si>
    <t>De la cuenta Inversiones financieras, que considera los fideicomisos, se informará de éstos los recursos asignados por tipo y monto, y características significativas que tengan o puedan tener alguna incidencia en las mismas. No aplica una vez que el Municipio de Iguala der la Independencia, Guerrero no ha realizado inversiones en fideicomisos</t>
  </si>
  <si>
    <t>Se informará de las inversiones financieras, los saldos de las participaciones y aportaciones de capital. No aplica una vez que el Municipio de Iguala der la Independencia, Guerrero no ha realizado inversiones en fideicomisos</t>
  </si>
  <si>
    <t>VEHICULOS Y EQUIPO TERRESTRE</t>
  </si>
  <si>
    <t>1241-1-51107</t>
  </si>
  <si>
    <t>BUENAS CONDICIONES</t>
  </si>
  <si>
    <t>1241-2-51201</t>
  </si>
  <si>
    <t>MUEBLES, EXCEPTO DE OFICINA Y ESTANTERIA</t>
  </si>
  <si>
    <t>1241-3-51503</t>
  </si>
  <si>
    <t>EQUIPO DE COMPUTO E IMPRESORAS</t>
  </si>
  <si>
    <t>1241-3-51504</t>
  </si>
  <si>
    <t>EQUIPO DE DIGITALIZACION</t>
  </si>
  <si>
    <t>1241-9-51908</t>
  </si>
  <si>
    <t>1242-2-52201</t>
  </si>
  <si>
    <t>APARATOS DEPORTIVOS</t>
  </si>
  <si>
    <t>1242-3-52301</t>
  </si>
  <si>
    <t>CAMARAS FOTOGRAFICAS Y DE VIDEO</t>
  </si>
  <si>
    <t>1243-1-53102</t>
  </si>
  <si>
    <t>EQUIPO MEDICO Y DE LABORATORIO</t>
  </si>
  <si>
    <t>1244-1-54101</t>
  </si>
  <si>
    <t>1244-2-54201</t>
  </si>
  <si>
    <t>CARROCERIAS Y REMOLQUES</t>
  </si>
  <si>
    <t>1244-9-54901</t>
  </si>
  <si>
    <t>MOTOCICLETAS</t>
  </si>
  <si>
    <t>1244-9-54902</t>
  </si>
  <si>
    <t>OTROS EQUIPOS DE TRANSPORTE</t>
  </si>
  <si>
    <t>EQUIPO DE DEFENSA Y SEGURIDAD</t>
  </si>
  <si>
    <t>1246-2-56201</t>
  </si>
  <si>
    <t>MAQUINARIA Y EQPO. PARA CONSTRUCCION</t>
  </si>
  <si>
    <t>1246-5-56502</t>
  </si>
  <si>
    <t>EQUIPO DE RADIOCOMUNICACION</t>
  </si>
  <si>
    <t>1246-6-56604</t>
  </si>
  <si>
    <t>1246-6-56608</t>
  </si>
  <si>
    <t>PLANTA DE LUZ</t>
  </si>
  <si>
    <t>1246-7-56703</t>
  </si>
  <si>
    <t>HERRAMIENTAS DE TIPO ELECTRICO</t>
  </si>
  <si>
    <t>1246-7-56704</t>
  </si>
  <si>
    <t>HERRAMIENTAS Y MAQUINAS HERRAMIENTAS</t>
  </si>
  <si>
    <t>1246-9-56905</t>
  </si>
  <si>
    <t>OTROS MOBILIARIO Y EQUIPO</t>
  </si>
  <si>
    <t>1247-1-51301</t>
  </si>
  <si>
    <t>INTANGIBLES</t>
  </si>
  <si>
    <t>SOFWARE</t>
  </si>
  <si>
    <t>1254-1-59701</t>
  </si>
  <si>
    <t>LICENCIAS</t>
  </si>
  <si>
    <t>Se integras de la siguiente manera:</t>
  </si>
  <si>
    <t>Bienes Muebles, Intangibles.</t>
  </si>
  <si>
    <t xml:space="preserve">ISPT: </t>
  </si>
  <si>
    <t>10% SOBRE HONORARIOS</t>
  </si>
  <si>
    <t>10% SOBRE ARRENDAMIENTO</t>
  </si>
  <si>
    <t>10% I.V.A. RETENIDO</t>
  </si>
  <si>
    <t>5% AL MILLAR</t>
  </si>
  <si>
    <t>CUOTAS AL ISSSPEG</t>
  </si>
  <si>
    <t>CUOTAS SINDICALES</t>
  </si>
  <si>
    <t>2% SINDICATO INDEPENDIENTE</t>
  </si>
  <si>
    <t>1.5 % SIND. SETAIGEM</t>
  </si>
  <si>
    <t>2% SIND. SISPEG</t>
  </si>
  <si>
    <t>15% CONTRIBUCIÓN ESTATAL</t>
  </si>
  <si>
    <t>10% POR ADMÓN., REG. CIVIL</t>
  </si>
  <si>
    <t>15% PRO-EDUCACIÓN Y ASISTENCIA</t>
  </si>
  <si>
    <t>15% PRO-TURISMO</t>
  </si>
  <si>
    <t>15% PRO-CAMINOS</t>
  </si>
  <si>
    <t>15% PRO-RECUPERACIÓN ECOLÓGICA</t>
  </si>
  <si>
    <t>10% S/COBRO DE MULTAS NO FISCALES</t>
  </si>
  <si>
    <t>ISSSPEG (PREST. A PERSONAL SINDICALIZADO)</t>
  </si>
  <si>
    <t>PENSION ALIMENTICIA</t>
  </si>
  <si>
    <t>SEGURO FUNERARIO</t>
  </si>
  <si>
    <t>FONACOT</t>
  </si>
  <si>
    <t>APORTACIONES AL PARTIDO</t>
  </si>
  <si>
    <t>APORTACION AL PARTIDO</t>
  </si>
  <si>
    <t>DESCUENTO POR EMBARGO</t>
  </si>
  <si>
    <t>CONSUBANCO</t>
  </si>
  <si>
    <t>JORGE ALFONSO WOOLRICH GUDIÑO</t>
  </si>
  <si>
    <t>IMPUESTO SOBRE NOMINAS</t>
  </si>
  <si>
    <t xml:space="preserve">FISM </t>
  </si>
  <si>
    <t>POLICIA BANCARIA</t>
  </si>
  <si>
    <t>SUELDOS NO COBRADOS</t>
  </si>
  <si>
    <t xml:space="preserve">DESCUENTO X EQUIPO FALTANTE </t>
  </si>
  <si>
    <t xml:space="preserve">INGRESOS PROPIOS </t>
  </si>
  <si>
    <t>FUTBOL AMATEUR</t>
  </si>
  <si>
    <t>AUTOMOVILES DE IGUALA</t>
  </si>
  <si>
    <t>ACREEDORA</t>
  </si>
  <si>
    <t>RETENCION A TERCEROS</t>
  </si>
  <si>
    <t>CUENTAS POR PAGAR</t>
  </si>
  <si>
    <t>2117-01-0005</t>
  </si>
  <si>
    <t>2119-9-0023</t>
  </si>
  <si>
    <t>2117-39801</t>
  </si>
  <si>
    <t>2211-01-0001</t>
  </si>
  <si>
    <t>2119-9-0022</t>
  </si>
  <si>
    <t>RAUL FLORES HERNANDEZ</t>
  </si>
  <si>
    <t>SECRETARIA DE FINANZAS Y ADMINISRACION</t>
  </si>
  <si>
    <t>DEUDA</t>
  </si>
  <si>
    <t>IMPUESTOS</t>
  </si>
  <si>
    <t>DERECHOS</t>
  </si>
  <si>
    <t>PRODUCTOS</t>
  </si>
  <si>
    <t>APROVECHAMIENTOS</t>
  </si>
  <si>
    <t>MUNICIPAL</t>
  </si>
  <si>
    <t>TRANSFERENCIA, ASIGANACIONES, SUBSIDIOS Y OTRAS AYUDAS</t>
  </si>
  <si>
    <t>SERVICIOS PERSONALES</t>
  </si>
  <si>
    <t>REPRESENTA LOS SUELDOS DE EMPLEADOS , PAGO DE LAUDOS LABORALES Y APOYOS SOCIALES</t>
  </si>
  <si>
    <t>MATERIALES</t>
  </si>
  <si>
    <t>MATERIALES INDISPENSABLES PARA LA OPERACIÓN DE LAS DIFERENTES UNIDADES ADMINISTRATIVAS</t>
  </si>
  <si>
    <t>SERVICIOS GENERALES</t>
  </si>
  <si>
    <t>GASTOS POR SERVICIOS   DE OPERACIÓN</t>
  </si>
  <si>
    <t>Tabla No. 1. Explica  la diferencia entre los registros contables contra el registro presupuestal de la Obra Publica del tipo 2 Capitalizable</t>
  </si>
  <si>
    <t>CUENTA CONTABLE</t>
  </si>
  <si>
    <t>CAPITULO (8250) ESTADO ANALITICO DEL PRESUPUESTO DE EGRESOS, DEVENGO PRESUPUESTAL</t>
  </si>
  <si>
    <t>CUENTA (5000) ESTADO DE ACTIVIDADES DEL DEVENGO CONTABLE</t>
  </si>
  <si>
    <t>DIFERENCIA ENTRE LO CONTABLE Y EL PRESUPUESTAL</t>
  </si>
  <si>
    <t>PRESPUESTAL</t>
  </si>
  <si>
    <t>CONTABLE</t>
  </si>
  <si>
    <t>AHORRO/DESAHORRO</t>
  </si>
  <si>
    <t>RESULTADO DE EJERCICIOS ANTERIORES</t>
  </si>
  <si>
    <t>El análisis de los saldos inicial y final que figuran en la última parte del Estado de Flujo de Efectivo en la cuenta de efectivo y equivalentes es como sigue:</t>
  </si>
  <si>
    <t>FONDOS FIJOS DE CAJA</t>
  </si>
  <si>
    <r>
      <t xml:space="preserve">De conformidad al postulado 8 de Contabilidad Gubernamental                                                                                                                         </t>
    </r>
    <r>
      <rPr>
        <b/>
        <sz val="12"/>
        <rFont val="Arial"/>
        <family val="2"/>
      </rPr>
      <t>Periodo Contable</t>
    </r>
    <r>
      <rPr>
        <sz val="12"/>
        <rFont val="Arial"/>
        <family val="2"/>
      </rPr>
      <t xml:space="preserve">
b) En lo que se refiere a la contabilidad gubernamental, el periodo relativo es de un año calendario, que comprende a partir del 1 de enero hasta el 31 de diciembre, y está directamente relacionado con la ejecución de la Ley de Ingresos y el ejercicio del presupuesto de egresos, es por ello que los saldos iniciales se presentan en $ 0.00
 </t>
    </r>
  </si>
  <si>
    <t>Los contratos firmados de construcciones por tipo de contrato. Rehabilitacion del Mercado Municipal Adrian Castrejon por afectaciones de sismo por $ 1´000,338.30</t>
  </si>
  <si>
    <t>1241-9-51909</t>
  </si>
  <si>
    <t>EQUIPO DE FOTOCOPIADORAS</t>
  </si>
  <si>
    <t>1242-9-52902</t>
  </si>
  <si>
    <t>MESAS ESPECIALES DE JUEGO</t>
  </si>
  <si>
    <t>1244-9-54903</t>
  </si>
  <si>
    <t>TRICICLOS</t>
  </si>
  <si>
    <t>1246-4-56401</t>
  </si>
  <si>
    <t>1246-5-56501</t>
  </si>
  <si>
    <t>EQUIPO Y APARATOS DE COMUNICACIONES Y TELECOMUNICACIONES</t>
  </si>
  <si>
    <t>1246-9-56901</t>
  </si>
  <si>
    <t>OTROS APARATOS Y OTROS INSTRUMENTOS CIENTIFICOS Y DE LABORATORIO</t>
  </si>
  <si>
    <t>SINDICA ADMINISTRATIVA</t>
  </si>
  <si>
    <t>Actualizacion de la Hacienda Publica/Patrimonio</t>
  </si>
  <si>
    <t>Municipal</t>
  </si>
  <si>
    <t>FEDERAL</t>
  </si>
  <si>
    <t>ESTATAL</t>
  </si>
  <si>
    <t>2117-01-0001</t>
  </si>
  <si>
    <t>2117-01-0002</t>
  </si>
  <si>
    <t>2117-01-0003</t>
  </si>
  <si>
    <t>2117-01-0004</t>
  </si>
  <si>
    <t>2117-02-0001</t>
  </si>
  <si>
    <t>2117-09-0001</t>
  </si>
  <si>
    <t>2117-09-0002</t>
  </si>
  <si>
    <t>2117-09-0003</t>
  </si>
  <si>
    <t>2117-09-0004</t>
  </si>
  <si>
    <t>2117-09-0005</t>
  </si>
  <si>
    <t>2117-09-0006</t>
  </si>
  <si>
    <t>2117-09-0007</t>
  </si>
  <si>
    <t>2117-09-0008</t>
  </si>
  <si>
    <t>2117-09-0009</t>
  </si>
  <si>
    <t>2117-09-0010</t>
  </si>
  <si>
    <t>2117-09-0011</t>
  </si>
  <si>
    <t>2117-09-0012</t>
  </si>
  <si>
    <t>2117-09-0013</t>
  </si>
  <si>
    <t>2117-09-0014</t>
  </si>
  <si>
    <t>2117-09-0015</t>
  </si>
  <si>
    <t>2117-09-0017</t>
  </si>
  <si>
    <t>2117-09-0018</t>
  </si>
  <si>
    <t>2117-09-0019</t>
  </si>
  <si>
    <t>2117-09-0020</t>
  </si>
  <si>
    <t>2119-9-0004</t>
  </si>
  <si>
    <t>2119-9-0005</t>
  </si>
  <si>
    <t>2119-9-0016</t>
  </si>
  <si>
    <t>2119-9-0018</t>
  </si>
  <si>
    <t>2119-9-0021</t>
  </si>
  <si>
    <t>2119-9-0029</t>
  </si>
  <si>
    <t>2119-9-0030</t>
  </si>
  <si>
    <t>NAZARET KURI TRUJILLO</t>
  </si>
  <si>
    <t>2131-2-0001</t>
  </si>
  <si>
    <t>MOBILIARIO Y EQUIPO</t>
  </si>
  <si>
    <t>OTRO MOBILIARIOS Y EQUIPO</t>
  </si>
  <si>
    <t>1245-1-55101</t>
  </si>
  <si>
    <t>APARATOS E INSTRUMENTOS PARA USO INDUSTRIAL</t>
  </si>
  <si>
    <t>1246-3-56302</t>
  </si>
  <si>
    <t>SISTEMAS DE AIRE ACONDICIONADO, CALEFACCION Y DE REFRIGERACION INDUSTRIAL Y COMERCIAL</t>
  </si>
  <si>
    <t>EQUIPOS, APARATOS YACCESORIOS ELECTRICOS</t>
  </si>
  <si>
    <t>ELEMENTOS ARQUITECTONICOS Y MATERIAL DE EXPOSICION PARA USO ARTISTICO, CULTURAL Y CIENTIFICO</t>
  </si>
  <si>
    <t>1251-59101</t>
  </si>
  <si>
    <t>ESTIMACIONES, DEPRECIACIONES, DETERIOROS, OBSOLECENCIA Y AMORTIZACIONES.</t>
  </si>
  <si>
    <t>INVERSION PUBLICA NO CAPITALIZABLE</t>
  </si>
  <si>
    <t>TRANSFERENCIAS INTERNAS Y ASIGNACIONES AL SECTOR PUBLICO</t>
  </si>
  <si>
    <t>TRANSFERENCIAS AL RESTO DEL SECTOR PUBLICO</t>
  </si>
  <si>
    <t>SUBSIDIOS Y SUBVENCIONES</t>
  </si>
  <si>
    <t>AYUDAS SOCIALES</t>
  </si>
  <si>
    <r>
      <t xml:space="preserve">De conformidad al Manual de Contabilidad Gubernamental en el Capitulo V " </t>
    </r>
    <r>
      <rPr>
        <b/>
        <sz val="12"/>
        <rFont val="Arial"/>
        <family val="2"/>
      </rPr>
      <t>Modelo de Asientos para el Registro Contable</t>
    </r>
    <r>
      <rPr>
        <sz val="12"/>
        <rFont val="Arial"/>
        <family val="2"/>
      </rPr>
      <t xml:space="preserve">" </t>
    </r>
    <r>
      <rPr>
        <b/>
        <sz val="12"/>
        <rFont val="Arial"/>
        <family val="2"/>
      </rPr>
      <t>Grupo III.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Operaciones relacionadas con el ejercicio del decreto de Presupuesto de Egresos</t>
    </r>
    <r>
      <rPr>
        <sz val="12"/>
        <rFont val="Arial"/>
        <family val="2"/>
      </rPr>
      <t xml:space="preserve"> en la operacion </t>
    </r>
    <r>
      <rPr>
        <b/>
        <sz val="12"/>
        <rFont val="Arial"/>
        <family val="2"/>
      </rPr>
      <t xml:space="preserve"> III.2.2.10</t>
    </r>
    <r>
      <rPr>
        <sz val="12"/>
        <rFont val="Arial"/>
        <family val="2"/>
      </rPr>
      <t xml:space="preserve"> Registro de la capitalizacion de materiales y suministros a construcciones en proceso de bienes de dominio publico, por administracion </t>
    </r>
    <r>
      <rPr>
        <b/>
        <sz val="12"/>
        <rFont val="Arial"/>
        <family val="2"/>
      </rPr>
      <t>registrandose simultaneamente</t>
    </r>
    <r>
      <rPr>
        <sz val="12"/>
        <rFont val="Arial"/>
        <family val="2"/>
      </rPr>
      <t xml:space="preserve"> con cargo a la 1235 Construcciones en proceso en bienes del dominio publico, con abono a 512 Materiales y Articulos de Construccion y de reparacion. En forma similar se realiza el registro del punto</t>
    </r>
    <r>
      <rPr>
        <b/>
        <sz val="12"/>
        <rFont val="Arial"/>
        <family val="2"/>
      </rPr>
      <t xml:space="preserve"> III.2.2.13 </t>
    </r>
    <r>
      <rPr>
        <sz val="12"/>
        <rFont val="Arial"/>
        <family val="2"/>
      </rPr>
      <t>Registro de la capitalizacion de servicios generales, a construcciones en proceso de bienes de dominio público, por administracion, registrando el cargo a la 1235  Construcciones en proceso en bienes del dominio publico, con abono a la 513 Servicios basicos.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</si>
</sst>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€]* #,##0.00_-;\-[$€]* #,##0.00_-;_-[$€]* &quot;-&quot;??_-;_-@_-"/>
    <numFmt numFmtId="166" formatCode="&quot;Verdadero&quot;;&quot;Verdadero&quot;;&quot;Falso&quot;"/>
    <numFmt numFmtId="167" formatCode="#,##0.00_ ;\-#,##0.00\ "/>
    <numFmt numFmtId="168" formatCode="dd\-mm\-yy;@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b/>
      <sz val="12"/>
      <name val="Arial Narrow"/>
      <family val="2"/>
    </font>
    <font>
      <sz val="9"/>
      <name val="Times New Roman"/>
      <family val="1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Garamond"/>
      <family val="2"/>
    </font>
    <font>
      <u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u/>
      <sz val="11"/>
      <color theme="1"/>
      <name val="Arial"/>
      <family val="2"/>
    </font>
    <font>
      <sz val="11"/>
      <name val="Calibri"/>
      <family val="2"/>
    </font>
    <font>
      <shadow/>
      <sz val="10"/>
      <name val="Arial"/>
      <family val="2"/>
    </font>
    <font>
      <i/>
      <sz val="8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hadow/>
      <sz val="54"/>
      <color rgb="FF4F81BD"/>
      <name val="Calibri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12"/>
      <name val="Arial"/>
      <family val="2"/>
    </font>
    <font>
      <shadow/>
      <sz val="10"/>
      <color theme="1"/>
      <name val="Arial"/>
      <family val="2"/>
    </font>
    <font>
      <shadow/>
      <sz val="11"/>
      <name val="Arial"/>
      <family val="2"/>
    </font>
    <font>
      <b/>
      <i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0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4" applyNumberFormat="0" applyFont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2" fillId="0" borderId="9" applyNumberFormat="0" applyFill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8" fillId="0" borderId="0">
      <alignment wrapText="1"/>
    </xf>
    <xf numFmtId="0" fontId="18" fillId="0" borderId="0">
      <alignment wrapText="1"/>
    </xf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3" fillId="0" borderId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8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16" borderId="17" applyNumberFormat="0" applyAlignment="0" applyProtection="0"/>
    <xf numFmtId="0" fontId="28" fillId="7" borderId="17" applyNumberFormat="0" applyAlignment="0" applyProtection="0"/>
    <xf numFmtId="0" fontId="30" fillId="23" borderId="18" applyNumberFormat="0" applyFont="0" applyAlignment="0" applyProtection="0"/>
    <xf numFmtId="0" fontId="32" fillId="16" borderId="19" applyNumberFormat="0" applyAlignment="0" applyProtection="0"/>
    <xf numFmtId="0" fontId="27" fillId="0" borderId="20" applyNumberFormat="0" applyFill="0" applyAlignment="0" applyProtection="0"/>
    <xf numFmtId="0" fontId="32" fillId="0" borderId="21" applyNumberFormat="0" applyFill="0" applyAlignment="0" applyProtection="0"/>
    <xf numFmtId="165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3" fillId="0" borderId="0"/>
    <xf numFmtId="0" fontId="8" fillId="0" borderId="0"/>
    <xf numFmtId="0" fontId="7" fillId="0" borderId="0"/>
    <xf numFmtId="0" fontId="7" fillId="0" borderId="0"/>
    <xf numFmtId="0" fontId="25" fillId="17" borderId="2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62" fillId="0" borderId="0" applyNumberFormat="0" applyFont="0" applyBorder="0" applyProtection="0"/>
    <xf numFmtId="0" fontId="62" fillId="0" borderId="0"/>
    <xf numFmtId="0" fontId="62" fillId="0" borderId="0" applyNumberFormat="0" applyFont="0" applyBorder="0" applyProtection="0"/>
    <xf numFmtId="0" fontId="63" fillId="0" borderId="0" applyNumberFormat="0" applyBorder="0" applyProtection="0"/>
  </cellStyleXfs>
  <cellXfs count="324">
    <xf numFmtId="0" fontId="0" fillId="0" borderId="0" xfId="0"/>
    <xf numFmtId="0" fontId="6" fillId="0" borderId="0" xfId="115"/>
    <xf numFmtId="0" fontId="45" fillId="0" borderId="0" xfId="115" applyFont="1"/>
    <xf numFmtId="0" fontId="48" fillId="0" borderId="0" xfId="115" applyFont="1"/>
    <xf numFmtId="4" fontId="48" fillId="0" borderId="0" xfId="115" applyNumberFormat="1" applyFont="1" applyAlignment="1">
      <alignment horizontal="right" vertical="center"/>
    </xf>
    <xf numFmtId="0" fontId="48" fillId="0" borderId="0" xfId="115" applyFont="1" applyBorder="1"/>
    <xf numFmtId="0" fontId="49" fillId="0" borderId="0" xfId="115" applyFont="1" applyBorder="1"/>
    <xf numFmtId="0" fontId="49" fillId="0" borderId="0" xfId="115" applyFont="1" applyFill="1" applyBorder="1"/>
    <xf numFmtId="4" fontId="49" fillId="0" borderId="0" xfId="115" applyNumberFormat="1" applyFont="1" applyFill="1" applyBorder="1" applyAlignment="1">
      <alignment horizontal="right" vertical="center" wrapText="1"/>
    </xf>
    <xf numFmtId="0" fontId="49" fillId="0" borderId="0" xfId="115" applyFont="1" applyFill="1" applyBorder="1" applyAlignment="1">
      <alignment horizontal="left" vertical="center" wrapText="1"/>
    </xf>
    <xf numFmtId="0" fontId="49" fillId="0" borderId="15" xfId="115" applyFont="1" applyBorder="1"/>
    <xf numFmtId="0" fontId="49" fillId="0" borderId="15" xfId="115" applyFont="1" applyFill="1" applyBorder="1"/>
    <xf numFmtId="4" fontId="49" fillId="0" borderId="15" xfId="115" applyNumberFormat="1" applyFont="1" applyFill="1" applyBorder="1" applyAlignment="1">
      <alignment horizontal="right" vertical="center" wrapText="1"/>
    </xf>
    <xf numFmtId="0" fontId="49" fillId="0" borderId="15" xfId="115" applyFont="1" applyFill="1" applyBorder="1" applyAlignment="1">
      <alignment horizontal="left" vertical="center" wrapText="1"/>
    </xf>
    <xf numFmtId="49" fontId="49" fillId="0" borderId="15" xfId="115" applyNumberFormat="1" applyFont="1" applyFill="1" applyBorder="1" applyAlignment="1">
      <alignment horizontal="left" vertical="center" wrapText="1"/>
    </xf>
    <xf numFmtId="4" fontId="49" fillId="25" borderId="15" xfId="115" applyNumberFormat="1" applyFont="1" applyFill="1" applyBorder="1" applyAlignment="1">
      <alignment horizontal="center" vertical="center" wrapText="1"/>
    </xf>
    <xf numFmtId="0" fontId="49" fillId="0" borderId="0" xfId="115" applyFont="1"/>
    <xf numFmtId="0" fontId="49" fillId="0" borderId="0" xfId="115" applyFont="1" applyFill="1"/>
    <xf numFmtId="0" fontId="18" fillId="0" borderId="0" xfId="117" applyFont="1" applyFill="1" applyBorder="1" applyAlignment="1">
      <alignment horizontal="center" vertical="top" wrapText="1"/>
    </xf>
    <xf numFmtId="4" fontId="49" fillId="0" borderId="0" xfId="115" applyNumberFormat="1" applyFont="1" applyFill="1" applyBorder="1" applyAlignment="1">
      <alignment horizontal="right" wrapText="1"/>
    </xf>
    <xf numFmtId="4" fontId="49" fillId="0" borderId="24" xfId="115" applyNumberFormat="1" applyFont="1" applyFill="1" applyBorder="1" applyAlignment="1">
      <alignment horizontal="right" vertical="center" wrapText="1"/>
    </xf>
    <xf numFmtId="4" fontId="49" fillId="0" borderId="25" xfId="115" applyNumberFormat="1" applyFont="1" applyFill="1" applyBorder="1" applyAlignment="1">
      <alignment horizontal="right" vertical="center" wrapText="1"/>
    </xf>
    <xf numFmtId="0" fontId="49" fillId="0" borderId="26" xfId="115" applyFont="1" applyFill="1" applyBorder="1" applyAlignment="1">
      <alignment horizontal="left" vertical="center" wrapText="1"/>
    </xf>
    <xf numFmtId="49" fontId="49" fillId="0" borderId="27" xfId="115" applyNumberFormat="1" applyFont="1" applyFill="1" applyBorder="1" applyAlignment="1">
      <alignment horizontal="left" vertical="center" wrapText="1"/>
    </xf>
    <xf numFmtId="49" fontId="49" fillId="0" borderId="28" xfId="115" applyNumberFormat="1" applyFont="1" applyFill="1" applyBorder="1" applyAlignment="1">
      <alignment horizontal="left" vertical="center" wrapText="1"/>
    </xf>
    <xf numFmtId="4" fontId="49" fillId="25" borderId="15" xfId="116" applyNumberFormat="1" applyFont="1" applyFill="1" applyBorder="1" applyAlignment="1">
      <alignment horizontal="center" vertical="center" wrapText="1"/>
    </xf>
    <xf numFmtId="0" fontId="49" fillId="25" borderId="16" xfId="115" applyFont="1" applyFill="1" applyBorder="1" applyAlignment="1">
      <alignment horizontal="center" vertical="center"/>
    </xf>
    <xf numFmtId="0" fontId="49" fillId="25" borderId="15" xfId="115" applyFont="1" applyFill="1" applyBorder="1" applyAlignment="1">
      <alignment horizontal="center" vertical="center"/>
    </xf>
    <xf numFmtId="0" fontId="50" fillId="0" borderId="0" xfId="115" applyFont="1"/>
    <xf numFmtId="0" fontId="50" fillId="0" borderId="0" xfId="115" applyFont="1" applyFill="1"/>
    <xf numFmtId="0" fontId="51" fillId="0" borderId="0" xfId="117" applyFont="1" applyFill="1" applyBorder="1" applyAlignment="1">
      <alignment vertical="top"/>
    </xf>
    <xf numFmtId="0" fontId="50" fillId="0" borderId="0" xfId="115" applyFont="1" applyAlignment="1">
      <alignment vertical="center"/>
    </xf>
    <xf numFmtId="0" fontId="52" fillId="0" borderId="0" xfId="115" applyFont="1" applyAlignment="1">
      <alignment horizontal="right"/>
    </xf>
    <xf numFmtId="0" fontId="48" fillId="0" borderId="0" xfId="115" applyFont="1"/>
    <xf numFmtId="4" fontId="49" fillId="0" borderId="24" xfId="115" applyNumberFormat="1" applyFont="1" applyFill="1" applyBorder="1" applyAlignment="1">
      <alignment horizontal="right" wrapText="1"/>
    </xf>
    <xf numFmtId="4" fontId="49" fillId="0" borderId="29" xfId="115" applyNumberFormat="1" applyFont="1" applyFill="1" applyBorder="1" applyAlignment="1">
      <alignment horizontal="right" wrapText="1"/>
    </xf>
    <xf numFmtId="4" fontId="49" fillId="0" borderId="30" xfId="115" applyNumberFormat="1" applyFont="1" applyFill="1" applyBorder="1" applyAlignment="1">
      <alignment horizontal="right" vertical="center" wrapText="1"/>
    </xf>
    <xf numFmtId="0" fontId="49" fillId="25" borderId="15" xfId="115" applyFont="1" applyFill="1" applyBorder="1" applyAlignment="1">
      <alignment horizontal="center" vertical="center" wrapText="1"/>
    </xf>
    <xf numFmtId="0" fontId="49" fillId="24" borderId="15" xfId="115" applyFont="1" applyFill="1" applyBorder="1" applyAlignment="1">
      <alignment horizontal="center" vertical="center" wrapText="1"/>
    </xf>
    <xf numFmtId="0" fontId="49" fillId="25" borderId="15" xfId="115" applyFont="1" applyFill="1" applyBorder="1" applyAlignment="1">
      <alignment horizontal="center" vertical="center"/>
    </xf>
    <xf numFmtId="0" fontId="6" fillId="0" borderId="0" xfId="115" applyFill="1"/>
    <xf numFmtId="0" fontId="6" fillId="0" borderId="0" xfId="115" applyFont="1" applyFill="1"/>
    <xf numFmtId="4" fontId="49" fillId="0" borderId="15" xfId="115" applyNumberFormat="1" applyFont="1" applyFill="1" applyBorder="1" applyAlignment="1">
      <alignment horizontal="right" wrapText="1"/>
    </xf>
    <xf numFmtId="0" fontId="49" fillId="0" borderId="27" xfId="115" applyFont="1" applyFill="1" applyBorder="1" applyAlignment="1">
      <alignment horizontal="left" vertical="center" wrapText="1"/>
    </xf>
    <xf numFmtId="0" fontId="51" fillId="0" borderId="12" xfId="117" applyFont="1" applyFill="1" applyBorder="1" applyAlignment="1">
      <alignment vertical="top"/>
    </xf>
    <xf numFmtId="0" fontId="55" fillId="0" borderId="0" xfId="115" applyFont="1"/>
    <xf numFmtId="4" fontId="42" fillId="0" borderId="0" xfId="115" applyNumberFormat="1" applyFont="1" applyAlignment="1">
      <alignment horizontal="left" wrapText="1"/>
    </xf>
    <xf numFmtId="0" fontId="42" fillId="0" borderId="0" xfId="115" applyFont="1" applyAlignment="1">
      <alignment horizontal="left" wrapText="1"/>
    </xf>
    <xf numFmtId="0" fontId="42" fillId="0" borderId="0" xfId="115" applyFont="1"/>
    <xf numFmtId="0" fontId="48" fillId="0" borderId="0" xfId="115" applyFont="1" applyAlignment="1">
      <alignment horizontal="center"/>
    </xf>
    <xf numFmtId="0" fontId="49" fillId="0" borderId="31" xfId="115" applyFont="1" applyFill="1" applyBorder="1" applyAlignment="1">
      <alignment horizontal="left" vertical="center" wrapText="1"/>
    </xf>
    <xf numFmtId="0" fontId="56" fillId="0" borderId="0" xfId="115" applyFont="1" applyAlignment="1">
      <alignment horizontal="right"/>
    </xf>
    <xf numFmtId="4" fontId="42" fillId="0" borderId="0" xfId="115" applyNumberFormat="1" applyFont="1"/>
    <xf numFmtId="4" fontId="49" fillId="0" borderId="0" xfId="115" applyNumberFormat="1" applyFont="1"/>
    <xf numFmtId="4" fontId="52" fillId="0" borderId="15" xfId="115" applyNumberFormat="1" applyFont="1" applyFill="1" applyBorder="1" applyAlignment="1">
      <alignment horizontal="right" wrapText="1"/>
    </xf>
    <xf numFmtId="4" fontId="52" fillId="0" borderId="15" xfId="115" applyNumberFormat="1" applyFont="1" applyFill="1" applyBorder="1" applyAlignment="1">
      <alignment horizontal="right" vertical="center" wrapText="1"/>
    </xf>
    <xf numFmtId="0" fontId="52" fillId="0" borderId="25" xfId="115" applyFont="1" applyFill="1" applyBorder="1" applyAlignment="1">
      <alignment horizontal="left" vertical="center" wrapText="1"/>
    </xf>
    <xf numFmtId="0" fontId="49" fillId="0" borderId="15" xfId="115" applyFont="1" applyBorder="1" applyAlignment="1">
      <alignment horizontal="left" wrapText="1"/>
    </xf>
    <xf numFmtId="4" fontId="49" fillId="0" borderId="15" xfId="115" applyNumberFormat="1" applyFont="1" applyBorder="1" applyAlignment="1">
      <alignment wrapText="1"/>
    </xf>
    <xf numFmtId="4" fontId="49" fillId="0" borderId="15" xfId="115" applyNumberFormat="1" applyFont="1" applyFill="1" applyBorder="1" applyAlignment="1">
      <alignment wrapText="1"/>
    </xf>
    <xf numFmtId="4" fontId="49" fillId="0" borderId="0" xfId="115" applyNumberFormat="1" applyFont="1" applyBorder="1"/>
    <xf numFmtId="4" fontId="49" fillId="0" borderId="15" xfId="115" applyNumberFormat="1" applyFont="1" applyFill="1" applyBorder="1"/>
    <xf numFmtId="4" fontId="49" fillId="24" borderId="15" xfId="116" applyNumberFormat="1" applyFont="1" applyFill="1" applyBorder="1" applyAlignment="1">
      <alignment horizontal="center" vertical="center" wrapText="1"/>
    </xf>
    <xf numFmtId="0" fontId="49" fillId="24" borderId="15" xfId="115" applyFont="1" applyFill="1" applyBorder="1" applyAlignment="1">
      <alignment horizontal="center" vertical="center"/>
    </xf>
    <xf numFmtId="4" fontId="49" fillId="0" borderId="0" xfId="115" applyNumberFormat="1" applyFont="1" applyFill="1"/>
    <xf numFmtId="0" fontId="52" fillId="0" borderId="0" xfId="115" applyFont="1" applyFill="1"/>
    <xf numFmtId="0" fontId="49" fillId="0" borderId="0" xfId="115" applyFont="1" applyAlignment="1">
      <alignment vertical="center"/>
    </xf>
    <xf numFmtId="0" fontId="49" fillId="0" borderId="15" xfId="115" applyFont="1" applyBorder="1" applyAlignment="1">
      <alignment vertical="top"/>
    </xf>
    <xf numFmtId="0" fontId="6" fillId="0" borderId="15" xfId="115" applyBorder="1"/>
    <xf numFmtId="0" fontId="6" fillId="0" borderId="15" xfId="115" applyFill="1" applyBorder="1" applyAlignment="1">
      <alignment vertical="top"/>
    </xf>
    <xf numFmtId="0" fontId="6" fillId="0" borderId="15" xfId="115" applyBorder="1" applyAlignment="1">
      <alignment vertical="top"/>
    </xf>
    <xf numFmtId="0" fontId="6" fillId="0" borderId="15" xfId="115" applyFont="1" applyBorder="1" applyAlignment="1">
      <alignment horizontal="center" vertical="center"/>
    </xf>
    <xf numFmtId="0" fontId="52" fillId="0" borderId="0" xfId="115" applyFont="1"/>
    <xf numFmtId="4" fontId="49" fillId="0" borderId="0" xfId="115" applyNumberFormat="1" applyFont="1" applyAlignment="1">
      <alignment horizontal="left" wrapText="1"/>
    </xf>
    <xf numFmtId="0" fontId="49" fillId="0" borderId="0" xfId="115" applyFont="1" applyAlignment="1">
      <alignment horizontal="left" wrapText="1"/>
    </xf>
    <xf numFmtId="0" fontId="58" fillId="0" borderId="0" xfId="46" applyFont="1" applyBorder="1" applyAlignment="1">
      <alignment vertical="center"/>
    </xf>
    <xf numFmtId="0" fontId="59" fillId="0" borderId="0" xfId="46" applyFont="1" applyFill="1" applyBorder="1" applyAlignment="1">
      <alignment vertical="center" wrapText="1"/>
    </xf>
    <xf numFmtId="4" fontId="54" fillId="0" borderId="0" xfId="115" applyNumberFormat="1" applyFont="1" applyFill="1" applyBorder="1" applyAlignment="1">
      <alignment horizontal="right" wrapText="1"/>
    </xf>
    <xf numFmtId="4" fontId="54" fillId="0" borderId="0" xfId="115" applyNumberFormat="1" applyFont="1" applyFill="1" applyBorder="1" applyAlignment="1">
      <alignment horizontal="right" vertical="center" wrapText="1"/>
    </xf>
    <xf numFmtId="0" fontId="54" fillId="0" borderId="0" xfId="115" applyFont="1" applyFill="1" applyBorder="1" applyAlignment="1">
      <alignment horizontal="left" vertical="center" wrapText="1"/>
    </xf>
    <xf numFmtId="0" fontId="49" fillId="0" borderId="25" xfId="115" applyFont="1" applyFill="1" applyBorder="1" applyAlignment="1">
      <alignment horizontal="left" vertical="center" wrapText="1"/>
    </xf>
    <xf numFmtId="0" fontId="55" fillId="0" borderId="0" xfId="115" applyFont="1" applyAlignment="1">
      <alignment vertical="center"/>
    </xf>
    <xf numFmtId="0" fontId="41" fillId="0" borderId="0" xfId="115" applyFont="1"/>
    <xf numFmtId="4" fontId="53" fillId="0" borderId="0" xfId="115" applyNumberFormat="1" applyFont="1" applyFill="1" applyBorder="1" applyAlignment="1">
      <alignment horizontal="right" wrapText="1"/>
    </xf>
    <xf numFmtId="4" fontId="53" fillId="0" borderId="0" xfId="115" applyNumberFormat="1" applyFont="1" applyFill="1" applyBorder="1" applyAlignment="1">
      <alignment horizontal="right" vertical="center" wrapText="1"/>
    </xf>
    <xf numFmtId="4" fontId="52" fillId="0" borderId="0" xfId="115" applyNumberFormat="1" applyFont="1" applyFill="1" applyBorder="1" applyAlignment="1">
      <alignment horizontal="right" wrapText="1"/>
    </xf>
    <xf numFmtId="4" fontId="52" fillId="0" borderId="0" xfId="115" applyNumberFormat="1" applyFont="1" applyFill="1" applyBorder="1" applyAlignment="1">
      <alignment horizontal="right" vertical="center" wrapText="1"/>
    </xf>
    <xf numFmtId="0" fontId="52" fillId="0" borderId="0" xfId="115" applyFont="1" applyFill="1" applyBorder="1" applyAlignment="1">
      <alignment horizontal="left" vertical="center" wrapText="1"/>
    </xf>
    <xf numFmtId="0" fontId="51" fillId="0" borderId="0" xfId="117" applyFont="1" applyFill="1" applyBorder="1" applyAlignment="1">
      <alignment horizontal="left" vertical="top"/>
    </xf>
    <xf numFmtId="2" fontId="60" fillId="0" borderId="0" xfId="115" applyNumberFormat="1" applyFont="1" applyFill="1" applyBorder="1" applyAlignment="1">
      <alignment horizontal="right" wrapText="1"/>
    </xf>
    <xf numFmtId="4" fontId="60" fillId="0" borderId="0" xfId="116" applyNumberFormat="1" applyFont="1" applyFill="1" applyBorder="1" applyAlignment="1">
      <alignment horizontal="right" wrapText="1"/>
    </xf>
    <xf numFmtId="0" fontId="60" fillId="0" borderId="0" xfId="115" applyFont="1" applyFill="1" applyBorder="1" applyAlignment="1">
      <alignment horizontal="left" vertical="center" wrapText="1"/>
    </xf>
    <xf numFmtId="2" fontId="54" fillId="0" borderId="0" xfId="115" applyNumberFormat="1" applyFont="1" applyFill="1" applyBorder="1" applyAlignment="1">
      <alignment horizontal="right" wrapText="1"/>
    </xf>
    <xf numFmtId="4" fontId="54" fillId="0" borderId="0" xfId="116" applyNumberFormat="1" applyFont="1" applyFill="1" applyBorder="1" applyAlignment="1">
      <alignment horizontal="right" wrapText="1"/>
    </xf>
    <xf numFmtId="0" fontId="49" fillId="0" borderId="0" xfId="118" applyFont="1"/>
    <xf numFmtId="0" fontId="5" fillId="0" borderId="0" xfId="118"/>
    <xf numFmtId="0" fontId="51" fillId="0" borderId="0" xfId="119" applyFont="1" applyFill="1" applyBorder="1" applyAlignment="1">
      <alignment vertical="top"/>
    </xf>
    <xf numFmtId="0" fontId="49" fillId="25" borderId="15" xfId="118" applyFont="1" applyFill="1" applyBorder="1" applyAlignment="1">
      <alignment horizontal="center" vertical="center"/>
    </xf>
    <xf numFmtId="0" fontId="49" fillId="25" borderId="16" xfId="118" applyFont="1" applyFill="1" applyBorder="1" applyAlignment="1">
      <alignment horizontal="center" vertical="center"/>
    </xf>
    <xf numFmtId="0" fontId="49" fillId="25" borderId="15" xfId="120" applyNumberFormat="1" applyFont="1" applyFill="1" applyBorder="1" applyAlignment="1">
      <alignment horizontal="center" vertical="center" wrapText="1"/>
    </xf>
    <xf numFmtId="0" fontId="49" fillId="0" borderId="15" xfId="118" applyFont="1" applyBorder="1" applyAlignment="1">
      <alignment horizontal="center"/>
    </xf>
    <xf numFmtId="0" fontId="49" fillId="0" borderId="33" xfId="118" applyFont="1" applyBorder="1" applyAlignment="1">
      <alignment horizontal="center"/>
    </xf>
    <xf numFmtId="0" fontId="49" fillId="0" borderId="34" xfId="118" applyFont="1" applyBorder="1" applyAlignment="1">
      <alignment horizontal="center"/>
    </xf>
    <xf numFmtId="0" fontId="49" fillId="0" borderId="35" xfId="118" applyFont="1" applyFill="1" applyBorder="1" applyAlignment="1">
      <alignment horizontal="left" vertical="center" wrapText="1"/>
    </xf>
    <xf numFmtId="4" fontId="49" fillId="0" borderId="34" xfId="118" applyNumberFormat="1" applyFont="1" applyFill="1" applyBorder="1" applyAlignment="1">
      <alignment horizontal="right" wrapText="1"/>
    </xf>
    <xf numFmtId="0" fontId="49" fillId="0" borderId="36" xfId="118" applyFont="1" applyBorder="1" applyAlignment="1">
      <alignment horizontal="center"/>
    </xf>
    <xf numFmtId="0" fontId="49" fillId="0" borderId="37" xfId="118" applyFont="1" applyBorder="1" applyAlignment="1">
      <alignment horizontal="center"/>
    </xf>
    <xf numFmtId="0" fontId="49" fillId="0" borderId="38" xfId="118" applyFont="1" applyBorder="1" applyAlignment="1">
      <alignment horizontal="center"/>
    </xf>
    <xf numFmtId="0" fontId="49" fillId="0" borderId="15" xfId="118" applyFont="1" applyBorder="1"/>
    <xf numFmtId="0" fontId="49" fillId="0" borderId="28" xfId="118" applyFont="1" applyFill="1" applyBorder="1" applyAlignment="1">
      <alignment horizontal="center" vertical="center" wrapText="1"/>
    </xf>
    <xf numFmtId="4" fontId="49" fillId="0" borderId="15" xfId="118" applyNumberFormat="1" applyFont="1" applyFill="1" applyBorder="1" applyAlignment="1">
      <alignment horizontal="right" vertical="center" wrapText="1"/>
    </xf>
    <xf numFmtId="4" fontId="49" fillId="0" borderId="15" xfId="118" applyNumberFormat="1" applyFont="1" applyFill="1" applyBorder="1" applyAlignment="1">
      <alignment horizontal="right" wrapText="1"/>
    </xf>
    <xf numFmtId="0" fontId="49" fillId="0" borderId="0" xfId="118" applyFont="1" applyBorder="1"/>
    <xf numFmtId="0" fontId="49" fillId="0" borderId="0" xfId="118" applyFont="1" applyFill="1" applyBorder="1" applyAlignment="1">
      <alignment horizontal="left" vertical="center" wrapText="1"/>
    </xf>
    <xf numFmtId="4" fontId="49" fillId="0" borderId="0" xfId="118" applyNumberFormat="1" applyFont="1" applyFill="1" applyBorder="1" applyAlignment="1">
      <alignment horizontal="right" vertical="center" wrapText="1"/>
    </xf>
    <xf numFmtId="4" fontId="49" fillId="0" borderId="0" xfId="118" applyNumberFormat="1" applyFont="1" applyFill="1" applyBorder="1" applyAlignment="1">
      <alignment horizontal="right" wrapText="1"/>
    </xf>
    <xf numFmtId="0" fontId="50" fillId="0" borderId="0" xfId="118" applyFont="1" applyAlignment="1">
      <alignment vertical="center"/>
    </xf>
    <xf numFmtId="0" fontId="53" fillId="0" borderId="0" xfId="118" applyFont="1" applyAlignment="1">
      <alignment vertical="center"/>
    </xf>
    <xf numFmtId="0" fontId="53" fillId="0" borderId="0" xfId="118" applyFont="1" applyAlignment="1"/>
    <xf numFmtId="0" fontId="61" fillId="0" borderId="0" xfId="46" applyFont="1" applyFill="1" applyBorder="1" applyAlignment="1">
      <alignment horizontal="left" wrapText="1"/>
    </xf>
    <xf numFmtId="0" fontId="61" fillId="0" borderId="0" xfId="46" applyFont="1" applyFill="1" applyBorder="1"/>
    <xf numFmtId="0" fontId="61" fillId="0" borderId="0" xfId="46" applyFont="1" applyFill="1" applyBorder="1" applyAlignment="1">
      <alignment horizontal="left"/>
    </xf>
    <xf numFmtId="0" fontId="61" fillId="0" borderId="0" xfId="46" applyFont="1" applyFill="1" applyBorder="1" applyAlignment="1">
      <alignment horizontal="left" vertical="top" wrapText="1"/>
    </xf>
    <xf numFmtId="0" fontId="61" fillId="0" borderId="0" xfId="46" applyFont="1" applyFill="1" applyBorder="1" applyAlignment="1">
      <alignment horizontal="left" vertical="top"/>
    </xf>
    <xf numFmtId="0" fontId="61" fillId="0" borderId="0" xfId="46" applyFont="1" applyFill="1" applyBorder="1" applyAlignment="1">
      <alignment wrapText="1"/>
    </xf>
    <xf numFmtId="0" fontId="49" fillId="0" borderId="0" xfId="118" applyFont="1" applyAlignment="1">
      <alignment vertical="center"/>
    </xf>
    <xf numFmtId="0" fontId="45" fillId="0" borderId="0" xfId="118" applyFont="1"/>
    <xf numFmtId="0" fontId="59" fillId="0" borderId="0" xfId="46" applyFont="1" applyFill="1" applyBorder="1" applyAlignment="1">
      <alignment horizontal="left" wrapText="1"/>
    </xf>
    <xf numFmtId="0" fontId="60" fillId="0" borderId="39" xfId="46" applyFont="1" applyFill="1" applyBorder="1" applyAlignment="1">
      <alignment horizontal="center" vertical="center" wrapText="1"/>
    </xf>
    <xf numFmtId="0" fontId="60" fillId="0" borderId="29" xfId="46" applyFont="1" applyFill="1" applyBorder="1" applyAlignment="1">
      <alignment horizontal="center" vertical="center" wrapText="1"/>
    </xf>
    <xf numFmtId="0" fontId="55" fillId="0" borderId="15" xfId="98" quotePrefix="1" applyFont="1" applyFill="1" applyBorder="1"/>
    <xf numFmtId="0" fontId="55" fillId="0" borderId="15" xfId="98" applyFont="1" applyFill="1" applyBorder="1"/>
    <xf numFmtId="0" fontId="55" fillId="0" borderId="22" xfId="98" applyFont="1" applyFill="1" applyBorder="1"/>
    <xf numFmtId="0" fontId="55" fillId="0" borderId="29" xfId="98" applyFont="1" applyFill="1" applyBorder="1"/>
    <xf numFmtId="0" fontId="60" fillId="0" borderId="41" xfId="46" applyFont="1" applyFill="1" applyBorder="1" applyAlignment="1">
      <alignment horizontal="left" vertical="center" wrapText="1"/>
    </xf>
    <xf numFmtId="4" fontId="60" fillId="0" borderId="41" xfId="46" applyNumberFormat="1" applyFont="1" applyFill="1" applyBorder="1" applyAlignment="1">
      <alignment horizontal="right" wrapText="1"/>
    </xf>
    <xf numFmtId="0" fontId="60" fillId="0" borderId="0" xfId="46" applyFont="1" applyFill="1" applyBorder="1" applyAlignment="1">
      <alignment horizontal="left" vertical="center" wrapText="1"/>
    </xf>
    <xf numFmtId="4" fontId="60" fillId="0" borderId="0" xfId="46" applyNumberFormat="1" applyFont="1" applyFill="1" applyBorder="1" applyAlignment="1">
      <alignment horizontal="right" wrapText="1"/>
    </xf>
    <xf numFmtId="4" fontId="49" fillId="25" borderId="15" xfId="116" applyNumberFormat="1" applyFont="1" applyFill="1" applyBorder="1" applyAlignment="1">
      <alignment horizontal="center" vertical="center" wrapText="1"/>
    </xf>
    <xf numFmtId="0" fontId="49" fillId="25" borderId="15" xfId="115" applyFont="1" applyFill="1" applyBorder="1" applyAlignment="1">
      <alignment horizontal="center" vertical="center"/>
    </xf>
    <xf numFmtId="0" fontId="39" fillId="0" borderId="0" xfId="115" applyFont="1" applyAlignment="1">
      <alignment horizontal="center"/>
    </xf>
    <xf numFmtId="0" fontId="39" fillId="0" borderId="0" xfId="115" applyFont="1" applyAlignment="1">
      <alignment horizontal="right"/>
    </xf>
    <xf numFmtId="0" fontId="39" fillId="0" borderId="0" xfId="118" applyFont="1" applyAlignment="1">
      <alignment horizontal="center"/>
    </xf>
    <xf numFmtId="0" fontId="47" fillId="0" borderId="0" xfId="115" applyFont="1" applyAlignment="1">
      <alignment horizontal="center"/>
    </xf>
    <xf numFmtId="0" fontId="49" fillId="25" borderId="22" xfId="115" applyFont="1" applyFill="1" applyBorder="1" applyAlignment="1">
      <alignment horizontal="center" vertical="center"/>
    </xf>
    <xf numFmtId="4" fontId="49" fillId="25" borderId="22" xfId="116" applyNumberFormat="1" applyFont="1" applyFill="1" applyBorder="1" applyAlignment="1">
      <alignment horizontal="center" vertical="center" wrapText="1"/>
    </xf>
    <xf numFmtId="0" fontId="53" fillId="0" borderId="0" xfId="118" applyFont="1" applyAlignment="1">
      <alignment horizontal="center" vertical="center"/>
    </xf>
    <xf numFmtId="0" fontId="61" fillId="0" borderId="0" xfId="46" applyFont="1" applyFill="1" applyBorder="1" applyAlignment="1">
      <alignment horizontal="left" vertical="top" wrapText="1"/>
    </xf>
    <xf numFmtId="0" fontId="49" fillId="0" borderId="0" xfId="95" applyFont="1" applyBorder="1"/>
    <xf numFmtId="0" fontId="49" fillId="0" borderId="0" xfId="95" applyFont="1" applyFill="1" applyBorder="1" applyAlignment="1">
      <alignment horizontal="left" vertical="center" wrapText="1"/>
    </xf>
    <xf numFmtId="4" fontId="49" fillId="0" borderId="0" xfId="95" applyNumberFormat="1" applyFont="1" applyFill="1" applyBorder="1" applyAlignment="1">
      <alignment horizontal="right" vertical="center" wrapText="1"/>
    </xf>
    <xf numFmtId="0" fontId="49" fillId="0" borderId="0" xfId="95" applyFont="1" applyFill="1" applyBorder="1"/>
    <xf numFmtId="0" fontId="8" fillId="0" borderId="0" xfId="95"/>
    <xf numFmtId="4" fontId="49" fillId="0" borderId="0" xfId="95" applyNumberFormat="1" applyFont="1" applyFill="1" applyBorder="1" applyAlignment="1">
      <alignment horizontal="right" wrapText="1"/>
    </xf>
    <xf numFmtId="0" fontId="49" fillId="0" borderId="0" xfId="95" applyFont="1"/>
    <xf numFmtId="4" fontId="49" fillId="0" borderId="0" xfId="95" applyNumberFormat="1" applyFont="1"/>
    <xf numFmtId="0" fontId="42" fillId="0" borderId="0" xfId="95" applyFont="1"/>
    <xf numFmtId="4" fontId="42" fillId="0" borderId="0" xfId="95" applyNumberFormat="1" applyFont="1"/>
    <xf numFmtId="0" fontId="45" fillId="0" borderId="0" xfId="95" applyFont="1"/>
    <xf numFmtId="4" fontId="8" fillId="0" borderId="0" xfId="95" applyNumberFormat="1"/>
    <xf numFmtId="0" fontId="52" fillId="0" borderId="0" xfId="95" applyFont="1" applyFill="1" applyBorder="1" applyAlignment="1">
      <alignment horizontal="left" vertical="center" wrapText="1"/>
    </xf>
    <xf numFmtId="4" fontId="52" fillId="0" borderId="0" xfId="95" applyNumberFormat="1" applyFont="1" applyFill="1" applyBorder="1" applyAlignment="1">
      <alignment horizontal="right" vertical="center" wrapText="1"/>
    </xf>
    <xf numFmtId="4" fontId="52" fillId="0" borderId="0" xfId="95" applyNumberFormat="1" applyFont="1" applyFill="1" applyBorder="1" applyAlignment="1">
      <alignment horizontal="right" wrapText="1"/>
    </xf>
    <xf numFmtId="0" fontId="48" fillId="0" borderId="0" xfId="95" applyFont="1" applyBorder="1"/>
    <xf numFmtId="0" fontId="54" fillId="0" borderId="0" xfId="95" applyFont="1" applyFill="1" applyBorder="1" applyAlignment="1">
      <alignment horizontal="left" vertical="center" wrapText="1"/>
    </xf>
    <xf numFmtId="4" fontId="54" fillId="0" borderId="0" xfId="95" applyNumberFormat="1" applyFont="1" applyFill="1" applyBorder="1" applyAlignment="1">
      <alignment horizontal="right" vertical="center" wrapText="1"/>
    </xf>
    <xf numFmtId="4" fontId="54" fillId="0" borderId="0" xfId="95" applyNumberFormat="1" applyFont="1" applyFill="1" applyBorder="1" applyAlignment="1">
      <alignment horizontal="right" wrapText="1"/>
    </xf>
    <xf numFmtId="0" fontId="48" fillId="0" borderId="0" xfId="95" applyFont="1"/>
    <xf numFmtId="0" fontId="62" fillId="0" borderId="0" xfId="0" applyFont="1" applyAlignment="1">
      <alignment vertical="center"/>
    </xf>
    <xf numFmtId="0" fontId="66" fillId="0" borderId="0" xfId="0" applyFont="1"/>
    <xf numFmtId="0" fontId="49" fillId="0" borderId="15" xfId="95" applyFont="1" applyBorder="1"/>
    <xf numFmtId="49" fontId="49" fillId="0" borderId="28" xfId="95" applyNumberFormat="1" applyFont="1" applyFill="1" applyBorder="1" applyAlignment="1">
      <alignment horizontal="left" vertical="center" wrapText="1"/>
    </xf>
    <xf numFmtId="4" fontId="49" fillId="0" borderId="25" xfId="95" applyNumberFormat="1" applyFont="1" applyFill="1" applyBorder="1" applyAlignment="1">
      <alignment horizontal="right" vertical="center" wrapText="1"/>
    </xf>
    <xf numFmtId="49" fontId="49" fillId="0" borderId="27" xfId="95" applyNumberFormat="1" applyFont="1" applyFill="1" applyBorder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4" fontId="49" fillId="0" borderId="15" xfId="95" applyNumberFormat="1" applyFont="1" applyFill="1" applyBorder="1" applyAlignment="1">
      <alignment horizontal="right" vertical="center" wrapText="1"/>
    </xf>
    <xf numFmtId="0" fontId="69" fillId="0" borderId="0" xfId="0" applyFont="1" applyFill="1" applyAlignment="1"/>
    <xf numFmtId="0" fontId="70" fillId="0" borderId="0" xfId="0" applyFont="1" applyFill="1" applyBorder="1" applyAlignment="1">
      <alignment vertical="top" wrapText="1"/>
    </xf>
    <xf numFmtId="0" fontId="68" fillId="0" borderId="0" xfId="0" applyFont="1" applyFill="1" applyBorder="1" applyAlignment="1">
      <alignment vertical="top" wrapText="1"/>
    </xf>
    <xf numFmtId="0" fontId="71" fillId="0" borderId="0" xfId="0" applyFont="1" applyAlignment="1">
      <alignment horizontal="center" vertical="center"/>
    </xf>
    <xf numFmtId="0" fontId="7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73" fillId="0" borderId="0" xfId="0" applyFont="1" applyFill="1" applyBorder="1" applyAlignment="1">
      <alignment vertical="top" wrapText="1"/>
    </xf>
    <xf numFmtId="0" fontId="49" fillId="0" borderId="15" xfId="115" applyFont="1" applyFill="1" applyBorder="1" applyAlignment="1">
      <alignment horizontal="center" vertical="center"/>
    </xf>
    <xf numFmtId="4" fontId="49" fillId="0" borderId="15" xfId="116" applyNumberFormat="1" applyFont="1" applyFill="1" applyBorder="1" applyAlignment="1">
      <alignment horizontal="center" vertical="center" wrapText="1"/>
    </xf>
    <xf numFmtId="49" fontId="49" fillId="0" borderId="15" xfId="95" applyNumberFormat="1" applyFont="1" applyFill="1" applyBorder="1" applyAlignment="1">
      <alignment horizontal="left" vertical="center" wrapText="1"/>
    </xf>
    <xf numFmtId="167" fontId="49" fillId="0" borderId="15" xfId="95" applyNumberFormat="1" applyFont="1" applyFill="1" applyBorder="1" applyAlignment="1">
      <alignment wrapText="1"/>
    </xf>
    <xf numFmtId="4" fontId="49" fillId="0" borderId="15" xfId="95" applyNumberFormat="1" applyFont="1" applyBorder="1" applyAlignment="1">
      <alignment horizontal="center" wrapText="1"/>
    </xf>
    <xf numFmtId="0" fontId="2" fillId="0" borderId="0" xfId="95" applyFont="1"/>
    <xf numFmtId="4" fontId="49" fillId="0" borderId="15" xfId="95" applyNumberFormat="1" applyFont="1" applyFill="1" applyBorder="1" applyAlignment="1">
      <alignment wrapText="1"/>
    </xf>
    <xf numFmtId="167" fontId="52" fillId="0" borderId="15" xfId="95" applyNumberFormat="1" applyFont="1" applyFill="1" applyBorder="1" applyAlignment="1">
      <alignment wrapText="1"/>
    </xf>
    <xf numFmtId="49" fontId="52" fillId="0" borderId="15" xfId="95" applyNumberFormat="1" applyFont="1" applyFill="1" applyBorder="1" applyAlignment="1">
      <alignment horizontal="left" vertical="center" wrapText="1"/>
    </xf>
    <xf numFmtId="4" fontId="49" fillId="0" borderId="15" xfId="95" applyNumberFormat="1" applyFont="1" applyBorder="1" applyAlignment="1">
      <alignment wrapText="1"/>
    </xf>
    <xf numFmtId="0" fontId="74" fillId="0" borderId="0" xfId="0" applyFont="1" applyFill="1"/>
    <xf numFmtId="0" fontId="69" fillId="0" borderId="0" xfId="0" applyFont="1" applyFill="1"/>
    <xf numFmtId="0" fontId="71" fillId="0" borderId="42" xfId="0" applyFont="1" applyBorder="1" applyAlignment="1">
      <alignment horizontal="center" vertical="center"/>
    </xf>
    <xf numFmtId="0" fontId="49" fillId="25" borderId="43" xfId="115" applyFont="1" applyFill="1" applyBorder="1" applyAlignment="1">
      <alignment horizontal="center" vertical="center"/>
    </xf>
    <xf numFmtId="4" fontId="49" fillId="24" borderId="22" xfId="116" applyNumberFormat="1" applyFont="1" applyFill="1" applyBorder="1" applyAlignment="1">
      <alignment horizontal="center" vertical="center" wrapText="1"/>
    </xf>
    <xf numFmtId="4" fontId="49" fillId="0" borderId="23" xfId="115" applyNumberFormat="1" applyFont="1" applyFill="1" applyBorder="1" applyAlignment="1">
      <alignment horizontal="right" vertical="center" wrapText="1"/>
    </xf>
    <xf numFmtId="0" fontId="75" fillId="0" borderId="15" xfId="0" applyFont="1" applyFill="1" applyBorder="1" applyAlignment="1">
      <alignment vertical="top"/>
    </xf>
    <xf numFmtId="0" fontId="6" fillId="0" borderId="0" xfId="115" applyFill="1" applyBorder="1"/>
    <xf numFmtId="4" fontId="73" fillId="0" borderId="0" xfId="0" applyNumberFormat="1" applyFont="1" applyFill="1" applyBorder="1" applyAlignment="1">
      <alignment vertical="top" wrapText="1"/>
    </xf>
    <xf numFmtId="4" fontId="73" fillId="0" borderId="15" xfId="0" applyNumberFormat="1" applyFont="1" applyFill="1" applyBorder="1" applyAlignment="1">
      <alignment vertical="top" wrapText="1"/>
    </xf>
    <xf numFmtId="0" fontId="75" fillId="0" borderId="15" xfId="0" applyFont="1" applyFill="1" applyBorder="1" applyAlignment="1">
      <alignment horizontal="center" vertical="top"/>
    </xf>
    <xf numFmtId="0" fontId="49" fillId="0" borderId="15" xfId="115" applyNumberFormat="1" applyFont="1" applyFill="1" applyBorder="1" applyAlignment="1">
      <alignment horizontal="center" vertical="center"/>
    </xf>
    <xf numFmtId="168" fontId="49" fillId="0" borderId="15" xfId="115" applyNumberFormat="1" applyFont="1" applyFill="1" applyBorder="1" applyAlignment="1">
      <alignment horizontal="center" vertical="center"/>
    </xf>
    <xf numFmtId="4" fontId="49" fillId="0" borderId="15" xfId="116" applyNumberFormat="1" applyFont="1" applyFill="1" applyBorder="1" applyAlignment="1">
      <alignment horizontal="right" vertical="center" wrapText="1"/>
    </xf>
    <xf numFmtId="4" fontId="69" fillId="0" borderId="15" xfId="115" applyNumberFormat="1" applyFont="1" applyFill="1" applyBorder="1" applyAlignment="1">
      <alignment horizontal="left" vertical="justify"/>
    </xf>
    <xf numFmtId="4" fontId="69" fillId="0" borderId="15" xfId="116" applyNumberFormat="1" applyFont="1" applyFill="1" applyBorder="1" applyAlignment="1">
      <alignment horizontal="justify" vertical="justify" wrapText="1"/>
    </xf>
    <xf numFmtId="0" fontId="76" fillId="0" borderId="0" xfId="0" applyFont="1" applyAlignment="1">
      <alignment horizontal="justify" vertical="justify" wrapText="1"/>
    </xf>
    <xf numFmtId="0" fontId="8" fillId="0" borderId="14" xfId="95" applyBorder="1" applyAlignment="1"/>
    <xf numFmtId="0" fontId="8" fillId="0" borderId="16" xfId="95" applyBorder="1" applyAlignment="1"/>
    <xf numFmtId="4" fontId="2" fillId="0" borderId="15" xfId="95" applyNumberFormat="1" applyFont="1" applyBorder="1" applyAlignment="1">
      <alignment horizontal="center" vertical="top"/>
    </xf>
    <xf numFmtId="4" fontId="2" fillId="0" borderId="15" xfId="95" applyNumberFormat="1" applyFont="1" applyBorder="1" applyAlignment="1">
      <alignment horizontal="center" wrapText="1"/>
    </xf>
    <xf numFmtId="4" fontId="2" fillId="0" borderId="13" xfId="95" applyNumberFormat="1" applyFont="1" applyBorder="1" applyAlignment="1"/>
    <xf numFmtId="4" fontId="2" fillId="0" borderId="16" xfId="95" applyNumberFormat="1" applyFont="1" applyBorder="1" applyAlignment="1"/>
    <xf numFmtId="4" fontId="8" fillId="0" borderId="13" xfId="95" applyNumberFormat="1" applyBorder="1" applyAlignment="1">
      <alignment horizontal="center"/>
    </xf>
    <xf numFmtId="4" fontId="8" fillId="0" borderId="16" xfId="95" applyNumberFormat="1" applyBorder="1" applyAlignment="1">
      <alignment horizontal="center"/>
    </xf>
    <xf numFmtId="4" fontId="8" fillId="0" borderId="15" xfId="95" applyNumberFormat="1" applyBorder="1" applyAlignment="1"/>
    <xf numFmtId="4" fontId="2" fillId="0" borderId="13" xfId="95" applyNumberFormat="1" applyFont="1" applyBorder="1" applyAlignment="1">
      <alignment wrapText="1"/>
    </xf>
    <xf numFmtId="4" fontId="8" fillId="0" borderId="13" xfId="95" applyNumberFormat="1" applyFill="1" applyBorder="1" applyAlignment="1"/>
    <xf numFmtId="4" fontId="8" fillId="0" borderId="13" xfId="95" applyNumberFormat="1" applyBorder="1" applyAlignment="1"/>
    <xf numFmtId="0" fontId="77" fillId="0" borderId="42" xfId="0" applyFont="1" applyBorder="1" applyAlignment="1">
      <alignment horizontal="left" vertical="center" wrapText="1"/>
    </xf>
    <xf numFmtId="0" fontId="49" fillId="0" borderId="15" xfId="115" applyFont="1" applyBorder="1" applyAlignment="1">
      <alignment horizontal="left"/>
    </xf>
    <xf numFmtId="4" fontId="49" fillId="0" borderId="22" xfId="118" applyNumberFormat="1" applyFont="1" applyBorder="1" applyAlignment="1">
      <alignment horizontal="right"/>
    </xf>
    <xf numFmtId="4" fontId="49" fillId="0" borderId="33" xfId="118" applyNumberFormat="1" applyFont="1" applyBorder="1" applyAlignment="1">
      <alignment horizontal="right"/>
    </xf>
    <xf numFmtId="0" fontId="78" fillId="0" borderId="0" xfId="0" applyFont="1" applyAlignment="1">
      <alignment horizontal="center" vertical="center" wrapText="1"/>
    </xf>
    <xf numFmtId="0" fontId="49" fillId="0" borderId="34" xfId="95" applyFont="1" applyBorder="1" applyAlignment="1">
      <alignment horizontal="center"/>
    </xf>
    <xf numFmtId="4" fontId="60" fillId="0" borderId="26" xfId="46" applyNumberFormat="1" applyFont="1" applyFill="1" applyBorder="1" applyAlignment="1">
      <alignment horizontal="center" vertical="center" wrapText="1"/>
    </xf>
    <xf numFmtId="4" fontId="60" fillId="0" borderId="40" xfId="46" applyNumberFormat="1" applyFont="1" applyFill="1" applyBorder="1" applyAlignment="1">
      <alignment horizontal="center" vertical="center" wrapText="1"/>
    </xf>
    <xf numFmtId="4" fontId="60" fillId="0" borderId="29" xfId="46" applyNumberFormat="1" applyFont="1" applyFill="1" applyBorder="1" applyAlignment="1">
      <alignment horizontal="center" vertical="center" wrapText="1"/>
    </xf>
    <xf numFmtId="0" fontId="1" fillId="0" borderId="0" xfId="115" applyFont="1"/>
    <xf numFmtId="0" fontId="53" fillId="0" borderId="0" xfId="115" applyFont="1" applyAlignment="1">
      <alignment horizontal="center" vertical="center"/>
    </xf>
    <xf numFmtId="0" fontId="49" fillId="0" borderId="15" xfId="115" applyFont="1" applyBorder="1" applyAlignment="1">
      <alignment wrapText="1"/>
    </xf>
    <xf numFmtId="0" fontId="49" fillId="0" borderId="15" xfId="115" applyFont="1" applyBorder="1" applyAlignment="1">
      <alignment vertical="center"/>
    </xf>
    <xf numFmtId="0" fontId="49" fillId="0" borderId="23" xfId="95" applyFont="1" applyBorder="1" applyAlignment="1">
      <alignment horizontal="left"/>
    </xf>
    <xf numFmtId="0" fontId="49" fillId="0" borderId="15" xfId="95" applyFont="1" applyBorder="1" applyAlignment="1">
      <alignment horizontal="left"/>
    </xf>
    <xf numFmtId="0" fontId="76" fillId="0" borderId="0" xfId="0" applyFont="1" applyAlignment="1">
      <alignment horizontal="justify" vertical="justify" wrapText="1"/>
    </xf>
    <xf numFmtId="0" fontId="76" fillId="0" borderId="0" xfId="0" applyFont="1" applyAlignment="1">
      <alignment horizontal="justify" vertical="justify"/>
    </xf>
    <xf numFmtId="0" fontId="49" fillId="0" borderId="0" xfId="118" applyFont="1" applyFill="1" applyBorder="1" applyAlignment="1">
      <alignment horizontal="center" vertical="center" wrapText="1"/>
    </xf>
    <xf numFmtId="4" fontId="8" fillId="0" borderId="0" xfId="95" applyNumberFormat="1" applyBorder="1" applyAlignment="1">
      <alignment horizontal="center"/>
    </xf>
    <xf numFmtId="0" fontId="8" fillId="0" borderId="0" xfId="95" applyBorder="1" applyAlignment="1">
      <alignment horizontal="center"/>
    </xf>
    <xf numFmtId="0" fontId="69" fillId="0" borderId="15" xfId="115" applyFont="1" applyFill="1" applyBorder="1" applyAlignment="1">
      <alignment horizontal="center" vertical="center"/>
    </xf>
    <xf numFmtId="0" fontId="69" fillId="0" borderId="15" xfId="115" applyFont="1" applyFill="1" applyBorder="1" applyAlignment="1">
      <alignment horizontal="left" vertical="center"/>
    </xf>
    <xf numFmtId="4" fontId="69" fillId="0" borderId="15" xfId="116" applyNumberFormat="1" applyFont="1" applyFill="1" applyBorder="1" applyAlignment="1">
      <alignment horizontal="right" vertical="center" wrapText="1"/>
    </xf>
    <xf numFmtId="10" fontId="69" fillId="0" borderId="15" xfId="116" applyNumberFormat="1" applyFont="1" applyFill="1" applyBorder="1" applyAlignment="1">
      <alignment horizontal="center" vertical="center" wrapText="1"/>
    </xf>
    <xf numFmtId="0" fontId="69" fillId="0" borderId="15" xfId="115" applyFont="1" applyBorder="1" applyAlignment="1">
      <alignment horizontal="center"/>
    </xf>
    <xf numFmtId="49" fontId="69" fillId="0" borderId="28" xfId="115" applyNumberFormat="1" applyFont="1" applyFill="1" applyBorder="1" applyAlignment="1">
      <alignment horizontal="left" vertical="center" wrapText="1"/>
    </xf>
    <xf numFmtId="4" fontId="69" fillId="0" borderId="15" xfId="115" applyNumberFormat="1" applyFont="1" applyFill="1" applyBorder="1" applyAlignment="1">
      <alignment horizontal="right" vertical="center" wrapText="1"/>
    </xf>
    <xf numFmtId="10" fontId="69" fillId="0" borderId="15" xfId="115" applyNumberFormat="1" applyFont="1" applyFill="1" applyBorder="1" applyAlignment="1">
      <alignment horizontal="center" wrapText="1"/>
    </xf>
    <xf numFmtId="4" fontId="69" fillId="0" borderId="15" xfId="115" applyNumberFormat="1" applyFont="1" applyFill="1" applyBorder="1" applyAlignment="1">
      <alignment horizontal="right" wrapText="1"/>
    </xf>
    <xf numFmtId="0" fontId="69" fillId="0" borderId="15" xfId="115" applyFont="1" applyBorder="1" applyAlignment="1">
      <alignment horizontal="center" vertical="center"/>
    </xf>
    <xf numFmtId="10" fontId="69" fillId="0" borderId="15" xfId="115" applyNumberFormat="1" applyFont="1" applyFill="1" applyBorder="1" applyAlignment="1">
      <alignment horizontal="center" vertical="center" wrapText="1"/>
    </xf>
    <xf numFmtId="4" fontId="69" fillId="0" borderId="15" xfId="115" applyNumberFormat="1" applyFont="1" applyFill="1" applyBorder="1" applyAlignment="1">
      <alignment horizontal="justify" vertical="justify" wrapText="1"/>
    </xf>
    <xf numFmtId="0" fontId="18" fillId="0" borderId="0" xfId="117" applyFont="1" applyFill="1" applyBorder="1" applyAlignment="1">
      <alignment vertical="top"/>
    </xf>
    <xf numFmtId="0" fontId="46" fillId="0" borderId="0" xfId="115" applyFont="1" applyAlignment="1">
      <alignment horizontal="center" vertical="center"/>
    </xf>
    <xf numFmtId="0" fontId="47" fillId="0" borderId="0" xfId="115" applyFont="1" applyAlignment="1">
      <alignment horizontal="center" vertical="center"/>
    </xf>
    <xf numFmtId="0" fontId="47" fillId="0" borderId="0" xfId="115" applyFont="1" applyAlignment="1">
      <alignment horizontal="center"/>
    </xf>
    <xf numFmtId="0" fontId="51" fillId="0" borderId="0" xfId="117" applyFont="1" applyFill="1" applyBorder="1" applyAlignment="1">
      <alignment horizontal="left" vertical="top"/>
    </xf>
    <xf numFmtId="0" fontId="68" fillId="0" borderId="0" xfId="0" applyFont="1" applyFill="1" applyBorder="1" applyAlignment="1">
      <alignment horizontal="left" vertical="top" wrapText="1"/>
    </xf>
    <xf numFmtId="0" fontId="49" fillId="25" borderId="22" xfId="115" applyFont="1" applyFill="1" applyBorder="1" applyAlignment="1">
      <alignment horizontal="center" vertical="center"/>
    </xf>
    <xf numFmtId="0" fontId="49" fillId="25" borderId="23" xfId="115" applyFont="1" applyFill="1" applyBorder="1" applyAlignment="1">
      <alignment horizontal="center" vertical="center"/>
    </xf>
    <xf numFmtId="4" fontId="49" fillId="25" borderId="22" xfId="116" applyNumberFormat="1" applyFont="1" applyFill="1" applyBorder="1" applyAlignment="1">
      <alignment horizontal="center" vertical="center" wrapText="1"/>
    </xf>
    <xf numFmtId="4" fontId="49" fillId="25" borderId="23" xfId="116" applyNumberFormat="1" applyFont="1" applyFill="1" applyBorder="1" applyAlignment="1">
      <alignment horizontal="center" vertical="center" wrapText="1"/>
    </xf>
    <xf numFmtId="4" fontId="49" fillId="25" borderId="15" xfId="116" applyNumberFormat="1" applyFont="1" applyFill="1" applyBorder="1" applyAlignment="1">
      <alignment horizontal="center" vertical="center" wrapText="1"/>
    </xf>
    <xf numFmtId="0" fontId="49" fillId="25" borderId="13" xfId="115" applyFont="1" applyFill="1" applyBorder="1" applyAlignment="1">
      <alignment horizontal="center" vertical="center" wrapText="1"/>
    </xf>
    <xf numFmtId="0" fontId="49" fillId="25" borderId="16" xfId="115" applyFont="1" applyFill="1" applyBorder="1" applyAlignment="1">
      <alignment horizontal="center" vertical="center" wrapText="1"/>
    </xf>
    <xf numFmtId="0" fontId="48" fillId="0" borderId="0" xfId="115" applyFont="1" applyAlignment="1">
      <alignment horizontal="center"/>
    </xf>
    <xf numFmtId="0" fontId="48" fillId="0" borderId="0" xfId="115" applyFont="1"/>
    <xf numFmtId="0" fontId="50" fillId="0" borderId="0" xfId="115" applyFont="1" applyAlignment="1">
      <alignment horizontal="center" vertical="center"/>
    </xf>
    <xf numFmtId="0" fontId="53" fillId="0" borderId="0" xfId="115" applyFont="1" applyAlignment="1">
      <alignment horizontal="center" vertical="center"/>
    </xf>
    <xf numFmtId="0" fontId="53" fillId="0" borderId="0" xfId="115" applyFont="1" applyAlignment="1">
      <alignment horizontal="center"/>
    </xf>
    <xf numFmtId="0" fontId="49" fillId="25" borderId="15" xfId="115" applyFont="1" applyFill="1" applyBorder="1" applyAlignment="1">
      <alignment horizontal="center" vertical="center"/>
    </xf>
    <xf numFmtId="0" fontId="54" fillId="0" borderId="0" xfId="115" applyFont="1" applyAlignment="1">
      <alignment horizontal="center"/>
    </xf>
    <xf numFmtId="0" fontId="54" fillId="0" borderId="0" xfId="115" applyFont="1"/>
    <xf numFmtId="0" fontId="51" fillId="0" borderId="0" xfId="115" applyFont="1" applyAlignment="1">
      <alignment horizontal="center"/>
    </xf>
    <xf numFmtId="0" fontId="73" fillId="0" borderId="0" xfId="0" applyFont="1" applyFill="1" applyBorder="1" applyAlignment="1">
      <alignment horizontal="left" vertical="top" wrapText="1"/>
    </xf>
    <xf numFmtId="0" fontId="57" fillId="0" borderId="13" xfId="117" applyFont="1" applyFill="1" applyBorder="1" applyAlignment="1">
      <alignment horizontal="left"/>
    </xf>
    <xf numFmtId="0" fontId="57" fillId="0" borderId="14" xfId="117" applyFont="1" applyFill="1" applyBorder="1" applyAlignment="1">
      <alignment horizontal="left"/>
    </xf>
    <xf numFmtId="0" fontId="57" fillId="0" borderId="16" xfId="117" applyFont="1" applyFill="1" applyBorder="1" applyAlignment="1">
      <alignment horizontal="left"/>
    </xf>
    <xf numFmtId="0" fontId="49" fillId="0" borderId="0" xfId="115" applyFont="1" applyAlignment="1">
      <alignment horizontal="center" vertical="center" wrapText="1"/>
    </xf>
    <xf numFmtId="0" fontId="57" fillId="0" borderId="0" xfId="117" applyFont="1" applyFill="1" applyBorder="1" applyAlignment="1">
      <alignment horizontal="left" vertical="top"/>
    </xf>
    <xf numFmtId="0" fontId="52" fillId="0" borderId="0" xfId="115" applyFont="1" applyAlignment="1">
      <alignment horizontal="center"/>
    </xf>
    <xf numFmtId="0" fontId="52" fillId="0" borderId="0" xfId="115" applyFont="1"/>
    <xf numFmtId="0" fontId="49" fillId="25" borderId="32" xfId="115" applyFont="1" applyFill="1" applyBorder="1" applyAlignment="1">
      <alignment horizontal="center" vertical="center"/>
    </xf>
    <xf numFmtId="0" fontId="64" fillId="0" borderId="0" xfId="0" applyFont="1" applyAlignment="1">
      <alignment horizontal="left" vertical="justify" wrapText="1"/>
    </xf>
    <xf numFmtId="0" fontId="2" fillId="0" borderId="22" xfId="95" applyFont="1" applyBorder="1" applyAlignment="1">
      <alignment horizontal="center" wrapText="1"/>
    </xf>
    <xf numFmtId="0" fontId="2" fillId="0" borderId="23" xfId="95" applyFont="1" applyBorder="1" applyAlignment="1">
      <alignment horizontal="center" wrapText="1"/>
    </xf>
    <xf numFmtId="0" fontId="2" fillId="0" borderId="15" xfId="95" applyFont="1" applyBorder="1" applyAlignment="1">
      <alignment horizontal="center" wrapText="1"/>
    </xf>
    <xf numFmtId="0" fontId="2" fillId="0" borderId="44" xfId="95" applyFont="1" applyBorder="1" applyAlignment="1">
      <alignment horizontal="center" vertical="top" wrapText="1"/>
    </xf>
    <xf numFmtId="0" fontId="2" fillId="0" borderId="43" xfId="95" applyFont="1" applyBorder="1" applyAlignment="1">
      <alignment horizontal="center" vertical="top" wrapText="1"/>
    </xf>
    <xf numFmtId="0" fontId="2" fillId="0" borderId="11" xfId="95" applyFont="1" applyBorder="1" applyAlignment="1">
      <alignment horizontal="center" vertical="top" wrapText="1"/>
    </xf>
    <xf numFmtId="0" fontId="2" fillId="0" borderId="10" xfId="95" applyFont="1" applyBorder="1" applyAlignment="1">
      <alignment horizontal="center" vertical="top" wrapText="1"/>
    </xf>
    <xf numFmtId="0" fontId="8" fillId="0" borderId="15" xfId="95" applyBorder="1" applyAlignment="1">
      <alignment horizontal="center"/>
    </xf>
    <xf numFmtId="4" fontId="8" fillId="0" borderId="13" xfId="95" applyNumberFormat="1" applyBorder="1" applyAlignment="1">
      <alignment horizontal="center"/>
    </xf>
    <xf numFmtId="4" fontId="8" fillId="0" borderId="16" xfId="95" applyNumberFormat="1" applyBorder="1" applyAlignment="1">
      <alignment horizontal="center"/>
    </xf>
    <xf numFmtId="0" fontId="8" fillId="0" borderId="16" xfId="95" applyBorder="1" applyAlignment="1">
      <alignment horizontal="center"/>
    </xf>
    <xf numFmtId="0" fontId="2" fillId="0" borderId="13" xfId="95" applyFont="1" applyBorder="1" applyAlignment="1">
      <alignment horizontal="center" wrapText="1"/>
    </xf>
    <xf numFmtId="0" fontId="2" fillId="0" borderId="16" xfId="95" applyFont="1" applyBorder="1" applyAlignment="1">
      <alignment horizontal="center" wrapText="1"/>
    </xf>
    <xf numFmtId="0" fontId="8" fillId="0" borderId="13" xfId="95" applyBorder="1" applyAlignment="1">
      <alignment horizontal="center"/>
    </xf>
    <xf numFmtId="0" fontId="76" fillId="0" borderId="0" xfId="0" applyFont="1" applyAlignment="1">
      <alignment horizontal="justify" vertical="justify" wrapText="1"/>
    </xf>
    <xf numFmtId="0" fontId="57" fillId="0" borderId="12" xfId="117" applyFont="1" applyFill="1" applyBorder="1" applyAlignment="1">
      <alignment horizontal="left" vertical="top" wrapText="1"/>
    </xf>
    <xf numFmtId="4" fontId="2" fillId="0" borderId="13" xfId="95" applyNumberFormat="1" applyFont="1" applyBorder="1" applyAlignment="1">
      <alignment horizontal="center" wrapText="1"/>
    </xf>
    <xf numFmtId="0" fontId="54" fillId="0" borderId="0" xfId="95" applyFont="1" applyAlignment="1">
      <alignment horizontal="center"/>
    </xf>
    <xf numFmtId="0" fontId="54" fillId="0" borderId="0" xfId="95" applyFont="1"/>
    <xf numFmtId="0" fontId="49" fillId="25" borderId="13" xfId="118" applyFont="1" applyFill="1" applyBorder="1" applyAlignment="1">
      <alignment horizontal="left"/>
    </xf>
    <xf numFmtId="0" fontId="49" fillId="25" borderId="16" xfId="118" applyFont="1" applyFill="1" applyBorder="1" applyAlignment="1">
      <alignment horizontal="left"/>
    </xf>
    <xf numFmtId="0" fontId="50" fillId="0" borderId="0" xfId="118" applyFont="1" applyAlignment="1">
      <alignment horizontal="center" vertical="center"/>
    </xf>
    <xf numFmtId="0" fontId="53" fillId="0" borderId="0" xfId="118" applyFont="1" applyAlignment="1">
      <alignment horizontal="center" vertical="center"/>
    </xf>
    <xf numFmtId="0" fontId="53" fillId="0" borderId="0" xfId="118" applyFont="1" applyAlignment="1">
      <alignment horizontal="center"/>
    </xf>
    <xf numFmtId="0" fontId="51" fillId="0" borderId="0" xfId="119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  <xf numFmtId="0" fontId="76" fillId="0" borderId="0" xfId="0" applyFont="1" applyAlignment="1">
      <alignment horizontal="justify" vertical="justify"/>
    </xf>
    <xf numFmtId="0" fontId="61" fillId="0" borderId="0" xfId="46" applyFont="1" applyFill="1" applyBorder="1" applyAlignment="1">
      <alignment horizontal="left" wrapText="1"/>
    </xf>
    <xf numFmtId="0" fontId="59" fillId="0" borderId="0" xfId="46" applyFont="1" applyFill="1" applyBorder="1" applyAlignment="1">
      <alignment horizontal="left" wrapText="1"/>
    </xf>
    <xf numFmtId="0" fontId="61" fillId="0" borderId="0" xfId="46" applyFont="1" applyFill="1" applyBorder="1" applyAlignment="1">
      <alignment horizontal="left" vertical="top" wrapText="1"/>
    </xf>
    <xf numFmtId="0" fontId="59" fillId="0" borderId="28" xfId="46" applyFont="1" applyFill="1" applyBorder="1" applyAlignment="1">
      <alignment horizontal="center"/>
    </xf>
    <xf numFmtId="0" fontId="66" fillId="0" borderId="0" xfId="0" applyFont="1"/>
    <xf numFmtId="0" fontId="62" fillId="0" borderId="0" xfId="0" applyFont="1" applyAlignment="1">
      <alignment horizontal="center" vertical="center"/>
    </xf>
    <xf numFmtId="0" fontId="50" fillId="0" borderId="0" xfId="115" applyFont="1" applyAlignment="1">
      <alignment horizontal="left" vertical="center"/>
    </xf>
    <xf numFmtId="0" fontId="64" fillId="0" borderId="0" xfId="95" applyFont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2" fillId="0" borderId="15" xfId="95" applyFont="1" applyBorder="1" applyAlignment="1">
      <alignment horizontal="center" vertical="center"/>
    </xf>
    <xf numFmtId="0" fontId="2" fillId="0" borderId="15" xfId="95" applyFont="1" applyBorder="1" applyAlignment="1">
      <alignment horizontal="center"/>
    </xf>
  </cellXfs>
  <cellStyles count="13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de comprobación 2" xfId="102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Hipervínculo 3" xfId="103"/>
    <cellStyle name="Incorrecto" xfId="31" builtinId="27" customBuiltin="1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6" xfId="97"/>
    <cellStyle name="Millares 6 2" xfId="116"/>
    <cellStyle name="Millares 6 3" xfId="120"/>
    <cellStyle name="Moneda 2" xfId="44"/>
    <cellStyle name="Moneda 2 2" xfId="48"/>
    <cellStyle name="Moneda 3" xfId="123"/>
    <cellStyle name="Neutral" xfId="32" builtinId="28" customBuiltin="1"/>
    <cellStyle name="Normal" xfId="0" builtinId="0"/>
    <cellStyle name="Normal 10" xfId="88"/>
    <cellStyle name="Normal 10 2" xfId="104"/>
    <cellStyle name="Normal 11" xfId="95"/>
    <cellStyle name="Normal 11 2" xfId="115"/>
    <cellStyle name="Normal 11 3" xfId="118"/>
    <cellStyle name="Normal 12" xfId="105"/>
    <cellStyle name="Normal 13" xfId="121"/>
    <cellStyle name="Normal 14" xfId="127"/>
    <cellStyle name="Normal 15" xfId="61"/>
    <cellStyle name="Normal 15 2" xfId="129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2" xfId="117"/>
    <cellStyle name="Normal 2 5 3" xfId="119"/>
    <cellStyle name="Normal 3" xfId="49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2 2" xfId="106"/>
    <cellStyle name="Normal 6 3 2 2 2" xfId="100"/>
    <cellStyle name="Normal 6 3 2 2 2 2" xfId="113"/>
    <cellStyle name="Normal 6 3 2 2 2 3" xfId="126"/>
    <cellStyle name="Normal 6 3 2 2 3" xfId="122"/>
    <cellStyle name="Normal 6 3 3" xfId="85"/>
    <cellStyle name="Normal 6 4" xfId="69"/>
    <cellStyle name="Normal 6 5" xfId="70"/>
    <cellStyle name="Normal 6 5 2" xfId="107"/>
    <cellStyle name="Normal 6 6" xfId="80"/>
    <cellStyle name="Normal 6 7" xfId="93"/>
    <cellStyle name="Normal 6 7 2" xfId="99"/>
    <cellStyle name="Normal 6 7 3" xfId="108"/>
    <cellStyle name="Normal 7" xfId="55"/>
    <cellStyle name="Normal 7 2" xfId="66"/>
    <cellStyle name="Normal 7 2 2" xfId="109"/>
    <cellStyle name="Normal 7 2 3" xfId="124"/>
    <cellStyle name="Normal 7 3" xfId="81"/>
    <cellStyle name="Normal 7 4" xfId="94"/>
    <cellStyle name="Normal 8" xfId="56"/>
    <cellStyle name="Normal 8 2" xfId="71"/>
    <cellStyle name="Normal 8 3" xfId="82"/>
    <cellStyle name="Normal 8 4" xfId="112"/>
    <cellStyle name="Normal 8 5" xfId="125"/>
    <cellStyle name="Normal 9" xfId="58"/>
    <cellStyle name="Normal 9 2" xfId="72"/>
    <cellStyle name="Normal 9 2 2" xfId="110"/>
    <cellStyle name="Normal 9 2 2 2" xfId="101"/>
    <cellStyle name="Normal 9 2 2 2 2" xfId="114"/>
    <cellStyle name="Normal 9 2 2 2 3" xfId="128"/>
    <cellStyle name="Normal 9 3" xfId="84"/>
    <cellStyle name="Normal 9 4" xfId="92"/>
    <cellStyle name="Normal 9 4 2" xfId="111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0000FF"/>
      <color rgb="FFF4F3EC"/>
      <color rgb="FF00CC99"/>
      <color rgb="FF33CCCC"/>
      <color rgb="FF009999"/>
      <color rgb="FF00FFCC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9525</xdr:rowOff>
    </xdr:from>
    <xdr:to>
      <xdr:col>1</xdr:col>
      <xdr:colOff>809624</xdr:colOff>
      <xdr:row>32</xdr:row>
      <xdr:rowOff>123825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0" y="20983575"/>
          <a:ext cx="157162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L.A.E. Jesús Romero Valle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Secretario de Finanzas y Admon.</a:t>
          </a:r>
        </a:p>
      </xdr:txBody>
    </xdr:sp>
    <xdr:clientData/>
  </xdr:twoCellAnchor>
  <xdr:twoCellAnchor>
    <xdr:from>
      <xdr:col>4</xdr:col>
      <xdr:colOff>990600</xdr:colOff>
      <xdr:row>27</xdr:row>
      <xdr:rowOff>190499</xdr:rowOff>
    </xdr:from>
    <xdr:to>
      <xdr:col>6</xdr:col>
      <xdr:colOff>380999</xdr:colOff>
      <xdr:row>32</xdr:row>
      <xdr:rowOff>123824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6648450" y="20974049"/>
          <a:ext cx="1571624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Dr.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Heron Delgado Castañeda</a:t>
          </a: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.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Presidente Municipal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923926</xdr:colOff>
      <xdr:row>28</xdr:row>
      <xdr:rowOff>0</xdr:rowOff>
    </xdr:from>
    <xdr:to>
      <xdr:col>4</xdr:col>
      <xdr:colOff>571501</xdr:colOff>
      <xdr:row>32</xdr:row>
      <xdr:rowOff>152400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4343401" y="20974050"/>
          <a:ext cx="18859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Profa.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Leticia Marquez Ocampo.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1266825</xdr:colOff>
      <xdr:row>28</xdr:row>
      <xdr:rowOff>9525</xdr:rowOff>
    </xdr:from>
    <xdr:to>
      <xdr:col>2</xdr:col>
      <xdr:colOff>628649</xdr:colOff>
      <xdr:row>32</xdr:row>
      <xdr:rowOff>142875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2028825" y="20983575"/>
          <a:ext cx="201929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Ing. Jorge Salgado Santa Ana.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990600</xdr:colOff>
      <xdr:row>17</xdr:row>
      <xdr:rowOff>0</xdr:rowOff>
    </xdr:from>
    <xdr:to>
      <xdr:col>5</xdr:col>
      <xdr:colOff>66675</xdr:colOff>
      <xdr:row>22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6048375" y="8905875"/>
          <a:ext cx="16287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Dr. Heron Delgado Castañeda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Presidente Municipal</a:t>
          </a:r>
        </a:p>
      </xdr:txBody>
    </xdr:sp>
    <xdr:clientData/>
  </xdr:twoCellAnchor>
  <xdr:twoCellAnchor>
    <xdr:from>
      <xdr:col>2</xdr:col>
      <xdr:colOff>303502</xdr:colOff>
      <xdr:row>16</xdr:row>
      <xdr:rowOff>190499</xdr:rowOff>
    </xdr:from>
    <xdr:to>
      <xdr:col>3</xdr:col>
      <xdr:colOff>471488</xdr:colOff>
      <xdr:row>22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970627" y="8905874"/>
          <a:ext cx="1558636" cy="952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Profa. Leticia Marquez Ocampo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677022</xdr:colOff>
      <xdr:row>17</xdr:row>
      <xdr:rowOff>9524</xdr:rowOff>
    </xdr:from>
    <xdr:to>
      <xdr:col>1</xdr:col>
      <xdr:colOff>2345864</xdr:colOff>
      <xdr:row>22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7622" y="8915399"/>
          <a:ext cx="1668842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Ing. Jorge Salgado Santa Ana.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581024</xdr:colOff>
      <xdr:row>21</xdr:row>
      <xdr:rowOff>114300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0" y="2371725"/>
          <a:ext cx="157162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L.A.E. Jesús Romero Valle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Secretario de Finanzas y Admon.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904876</xdr:colOff>
      <xdr:row>12</xdr:row>
      <xdr:rowOff>0</xdr:rowOff>
    </xdr:from>
    <xdr:to>
      <xdr:col>4</xdr:col>
      <xdr:colOff>1228725</xdr:colOff>
      <xdr:row>17</xdr:row>
      <xdr:rowOff>76200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5962651" y="3048000"/>
          <a:ext cx="1609724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Dr. Heron Delgado Castañeda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Presidente Municipal</a:t>
          </a:r>
        </a:p>
      </xdr:txBody>
    </xdr:sp>
    <xdr:clientData/>
  </xdr:twoCellAnchor>
  <xdr:twoCellAnchor>
    <xdr:from>
      <xdr:col>2</xdr:col>
      <xdr:colOff>36802</xdr:colOff>
      <xdr:row>11</xdr:row>
      <xdr:rowOff>190499</xdr:rowOff>
    </xdr:from>
    <xdr:to>
      <xdr:col>3</xdr:col>
      <xdr:colOff>347663</xdr:colOff>
      <xdr:row>17</xdr:row>
      <xdr:rowOff>9524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703927" y="3047999"/>
          <a:ext cx="1701511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Profa. Leticia Marquez Ocampo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Síndica Administrativa</a:t>
          </a:r>
        </a:p>
      </xdr:txBody>
    </xdr:sp>
    <xdr:clientData/>
  </xdr:twoCellAnchor>
  <xdr:twoCellAnchor>
    <xdr:from>
      <xdr:col>1</xdr:col>
      <xdr:colOff>534147</xdr:colOff>
      <xdr:row>12</xdr:row>
      <xdr:rowOff>9525</xdr:rowOff>
    </xdr:from>
    <xdr:to>
      <xdr:col>1</xdr:col>
      <xdr:colOff>2202989</xdr:colOff>
      <xdr:row>16</xdr:row>
      <xdr:rowOff>180975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524747" y="3057525"/>
          <a:ext cx="1668842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Ing. Jorge Salgado Santa Ana.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581024</xdr:colOff>
      <xdr:row>16</xdr:row>
      <xdr:rowOff>114300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0" y="2371725"/>
          <a:ext cx="157162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L.A.E. Jesús Romero Valle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Secretario de Finanzas y Admon.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904876</xdr:colOff>
      <xdr:row>39</xdr:row>
      <xdr:rowOff>0</xdr:rowOff>
    </xdr:from>
    <xdr:to>
      <xdr:col>4</xdr:col>
      <xdr:colOff>1228725</xdr:colOff>
      <xdr:row>44</xdr:row>
      <xdr:rowOff>76200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5791201" y="16363950"/>
          <a:ext cx="1552574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Dr. Heron Delgado Castañeda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Presidente Municipal</a:t>
          </a:r>
        </a:p>
      </xdr:txBody>
    </xdr:sp>
    <xdr:clientData/>
  </xdr:twoCellAnchor>
  <xdr:twoCellAnchor>
    <xdr:from>
      <xdr:col>2</xdr:col>
      <xdr:colOff>36802</xdr:colOff>
      <xdr:row>38</xdr:row>
      <xdr:rowOff>190499</xdr:rowOff>
    </xdr:from>
    <xdr:to>
      <xdr:col>3</xdr:col>
      <xdr:colOff>347663</xdr:colOff>
      <xdr:row>44</xdr:row>
      <xdr:rowOff>9524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675352" y="16363949"/>
          <a:ext cx="155863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Profa. Leticia Marquez Ocampo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Síndica Administrativa</a:t>
          </a:r>
        </a:p>
      </xdr:txBody>
    </xdr:sp>
    <xdr:clientData/>
  </xdr:twoCellAnchor>
  <xdr:twoCellAnchor>
    <xdr:from>
      <xdr:col>1</xdr:col>
      <xdr:colOff>534147</xdr:colOff>
      <xdr:row>39</xdr:row>
      <xdr:rowOff>9525</xdr:rowOff>
    </xdr:from>
    <xdr:to>
      <xdr:col>1</xdr:col>
      <xdr:colOff>2202989</xdr:colOff>
      <xdr:row>43</xdr:row>
      <xdr:rowOff>180975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7622" y="16373475"/>
          <a:ext cx="1668842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Ing. Jorge Salgado Santa Ana.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</xdr:col>
      <xdr:colOff>438149</xdr:colOff>
      <xdr:row>43</xdr:row>
      <xdr:rowOff>114300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0" y="2686050"/>
          <a:ext cx="157162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L.A.E. Jesús Romero Valle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Secretario de Finanzas y Admon.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15</xdr:row>
      <xdr:rowOff>0</xdr:rowOff>
    </xdr:from>
    <xdr:to>
      <xdr:col>7</xdr:col>
      <xdr:colOff>0</xdr:colOff>
      <xdr:row>19</xdr:row>
      <xdr:rowOff>152400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6200775" y="6381750"/>
          <a:ext cx="14859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Dr. Heron Delgado Castañeda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Presidente Municipal</a:t>
          </a:r>
        </a:p>
      </xdr:txBody>
    </xdr:sp>
    <xdr:clientData/>
  </xdr:twoCellAnchor>
  <xdr:twoCellAnchor>
    <xdr:from>
      <xdr:col>2</xdr:col>
      <xdr:colOff>1103602</xdr:colOff>
      <xdr:row>14</xdr:row>
      <xdr:rowOff>190499</xdr:rowOff>
    </xdr:from>
    <xdr:to>
      <xdr:col>4</xdr:col>
      <xdr:colOff>414338</xdr:colOff>
      <xdr:row>19</xdr:row>
      <xdr:rowOff>180974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980152" y="6381749"/>
          <a:ext cx="1558636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Profa. Leticia Marquez Ocampo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Síndica Administrativa</a:t>
          </a:r>
        </a:p>
      </xdr:txBody>
    </xdr:sp>
    <xdr:clientData/>
  </xdr:twoCellAnchor>
  <xdr:twoCellAnchor>
    <xdr:from>
      <xdr:col>1</xdr:col>
      <xdr:colOff>915147</xdr:colOff>
      <xdr:row>15</xdr:row>
      <xdr:rowOff>9524</xdr:rowOff>
    </xdr:from>
    <xdr:to>
      <xdr:col>2</xdr:col>
      <xdr:colOff>469439</xdr:colOff>
      <xdr:row>20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77147" y="6391274"/>
          <a:ext cx="1668842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Ing. Jorge Salgado Santa Ana.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809624</xdr:colOff>
      <xdr:row>19</xdr:row>
      <xdr:rowOff>114300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0" y="2400300"/>
          <a:ext cx="157162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L.A.E. Jesús Romero Valle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Secretario de Finanzas y Admon.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15</xdr:row>
      <xdr:rowOff>190499</xdr:rowOff>
    </xdr:from>
    <xdr:to>
      <xdr:col>6</xdr:col>
      <xdr:colOff>533400</xdr:colOff>
      <xdr:row>20</xdr:row>
      <xdr:rowOff>161924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5705475" y="2752724"/>
          <a:ext cx="17526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Dr. Heron Delgado Castañeda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Presidente Municipal</a:t>
          </a:r>
        </a:p>
      </xdr:txBody>
    </xdr:sp>
    <xdr:clientData/>
  </xdr:twoCellAnchor>
  <xdr:twoCellAnchor>
    <xdr:from>
      <xdr:col>2</xdr:col>
      <xdr:colOff>655927</xdr:colOff>
      <xdr:row>16</xdr:row>
      <xdr:rowOff>0</xdr:rowOff>
    </xdr:from>
    <xdr:to>
      <xdr:col>3</xdr:col>
      <xdr:colOff>1014413</xdr:colOff>
      <xdr:row>20</xdr:row>
      <xdr:rowOff>133350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532477" y="2752725"/>
          <a:ext cx="1501486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Profa. Leticia Marquez Ocampo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Síndica Administrativa</a:t>
          </a:r>
        </a:p>
      </xdr:txBody>
    </xdr:sp>
    <xdr:clientData/>
  </xdr:twoCellAnchor>
  <xdr:twoCellAnchor>
    <xdr:from>
      <xdr:col>1</xdr:col>
      <xdr:colOff>905622</xdr:colOff>
      <xdr:row>16</xdr:row>
      <xdr:rowOff>9525</xdr:rowOff>
    </xdr:from>
    <xdr:to>
      <xdr:col>2</xdr:col>
      <xdr:colOff>336089</xdr:colOff>
      <xdr:row>20</xdr:row>
      <xdr:rowOff>152401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7622" y="2762250"/>
          <a:ext cx="1545017" cy="90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Ing. Jorge Salgado Santa Ana.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809624</xdr:colOff>
      <xdr:row>20</xdr:row>
      <xdr:rowOff>114300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0" y="2400300"/>
          <a:ext cx="157162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L.A.E. Jesús Romero Valle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Secretario de Finanzas y Admon.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1171575</xdr:colOff>
      <xdr:row>32</xdr:row>
      <xdr:rowOff>0</xdr:rowOff>
    </xdr:from>
    <xdr:to>
      <xdr:col>4</xdr:col>
      <xdr:colOff>133350</xdr:colOff>
      <xdr:row>36</xdr:row>
      <xdr:rowOff>152400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886325" y="8582025"/>
          <a:ext cx="14859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Dr. Heron Delgado Castañeda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2046578</xdr:colOff>
      <xdr:row>31</xdr:row>
      <xdr:rowOff>190499</xdr:rowOff>
    </xdr:from>
    <xdr:to>
      <xdr:col>2</xdr:col>
      <xdr:colOff>857251</xdr:colOff>
      <xdr:row>36</xdr:row>
      <xdr:rowOff>180974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008603" y="8562974"/>
          <a:ext cx="156339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Profa. Leticia Marquez Ocampo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Síndica Administrativa</a:t>
          </a:r>
        </a:p>
      </xdr:txBody>
    </xdr:sp>
    <xdr:clientData/>
  </xdr:twoCellAnchor>
  <xdr:twoCellAnchor>
    <xdr:from>
      <xdr:col>1</xdr:col>
      <xdr:colOff>353172</xdr:colOff>
      <xdr:row>31</xdr:row>
      <xdr:rowOff>200024</xdr:rowOff>
    </xdr:from>
    <xdr:to>
      <xdr:col>1</xdr:col>
      <xdr:colOff>2219325</xdr:colOff>
      <xdr:row>36</xdr:row>
      <xdr:rowOff>190499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15197" y="8572499"/>
          <a:ext cx="186615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Ing. Jorge Salgado Santa Ana.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609599</xdr:colOff>
      <xdr:row>36</xdr:row>
      <xdr:rowOff>114300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0" y="4657725"/>
          <a:ext cx="157162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L.A.E. Jesús Romero Valle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Secretario de Finanzas y Admon.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222106</xdr:colOff>
      <xdr:row>17</xdr:row>
      <xdr:rowOff>180975</xdr:rowOff>
    </xdr:from>
    <xdr:to>
      <xdr:col>6</xdr:col>
      <xdr:colOff>876300</xdr:colOff>
      <xdr:row>22</xdr:row>
      <xdr:rowOff>142875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6337156" y="5695950"/>
          <a:ext cx="148286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Dr. Heron Delgado Castañeda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Presidente Municipal</a:t>
          </a:r>
        </a:p>
      </xdr:txBody>
    </xdr:sp>
    <xdr:clientData/>
  </xdr:twoCellAnchor>
  <xdr:twoCellAnchor>
    <xdr:from>
      <xdr:col>3</xdr:col>
      <xdr:colOff>173183</xdr:colOff>
      <xdr:row>17</xdr:row>
      <xdr:rowOff>180975</xdr:rowOff>
    </xdr:from>
    <xdr:to>
      <xdr:col>4</xdr:col>
      <xdr:colOff>655494</xdr:colOff>
      <xdr:row>22</xdr:row>
      <xdr:rowOff>104775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059383" y="5695950"/>
          <a:ext cx="1558636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Profa. Leticia Marquez Ocampo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Síndica Administrativa</a:t>
          </a:r>
        </a:p>
      </xdr:txBody>
    </xdr:sp>
    <xdr:clientData/>
  </xdr:twoCellAnchor>
  <xdr:twoCellAnchor>
    <xdr:from>
      <xdr:col>1</xdr:col>
      <xdr:colOff>994378</xdr:colOff>
      <xdr:row>17</xdr:row>
      <xdr:rowOff>190499</xdr:rowOff>
    </xdr:from>
    <xdr:to>
      <xdr:col>2</xdr:col>
      <xdr:colOff>662970</xdr:colOff>
      <xdr:row>22</xdr:row>
      <xdr:rowOff>142874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756378" y="5705474"/>
          <a:ext cx="1668842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Ing. Jorge Salgado Santa Ana.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809624</xdr:colOff>
      <xdr:row>22</xdr:row>
      <xdr:rowOff>114300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0" y="3124200"/>
          <a:ext cx="157162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L.A.E. Jesús Romero Valle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Secretario de Finanzas y Admon.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21</xdr:row>
      <xdr:rowOff>152400</xdr:rowOff>
    </xdr:from>
    <xdr:to>
      <xdr:col>6</xdr:col>
      <xdr:colOff>714375</xdr:colOff>
      <xdr:row>26</xdr:row>
      <xdr:rowOff>133350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6619875" y="3762375"/>
          <a:ext cx="15430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Dr. Heron Delgado Castañeda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Presidente Municipal</a:t>
          </a:r>
        </a:p>
      </xdr:txBody>
    </xdr:sp>
    <xdr:clientData/>
  </xdr:twoCellAnchor>
  <xdr:twoCellAnchor>
    <xdr:from>
      <xdr:col>3</xdr:col>
      <xdr:colOff>360652</xdr:colOff>
      <xdr:row>21</xdr:row>
      <xdr:rowOff>152399</xdr:rowOff>
    </xdr:from>
    <xdr:to>
      <xdr:col>4</xdr:col>
      <xdr:colOff>690563</xdr:colOff>
      <xdr:row>26</xdr:row>
      <xdr:rowOff>161924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342102" y="3762374"/>
          <a:ext cx="155863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Profa. Leticia Marquez Ocampo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Síndica Administrativa</a:t>
          </a:r>
        </a:p>
      </xdr:txBody>
    </xdr:sp>
    <xdr:clientData/>
  </xdr:twoCellAnchor>
  <xdr:twoCellAnchor>
    <xdr:from>
      <xdr:col>1</xdr:col>
      <xdr:colOff>1277097</xdr:colOff>
      <xdr:row>21</xdr:row>
      <xdr:rowOff>161925</xdr:rowOff>
    </xdr:from>
    <xdr:to>
      <xdr:col>2</xdr:col>
      <xdr:colOff>859964</xdr:colOff>
      <xdr:row>26</xdr:row>
      <xdr:rowOff>180975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39097" y="3771900"/>
          <a:ext cx="1668842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Ing. Jorge Salgado Santa Ana.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</xdr:txBody>
    </xdr:sp>
    <xdr:clientData/>
  </xdr:twoCellAnchor>
  <xdr:twoCellAnchor>
    <xdr:from>
      <xdr:col>0</xdr:col>
      <xdr:colOff>29308</xdr:colOff>
      <xdr:row>21</xdr:row>
      <xdr:rowOff>153867</xdr:rowOff>
    </xdr:from>
    <xdr:to>
      <xdr:col>1</xdr:col>
      <xdr:colOff>838932</xdr:colOff>
      <xdr:row>26</xdr:row>
      <xdr:rowOff>77667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29308" y="3157905"/>
          <a:ext cx="157162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L.A.E. Jesús Romero Valle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Secretario de Finanzas y Admon.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79128</xdr:colOff>
      <xdr:row>17</xdr:row>
      <xdr:rowOff>0</xdr:rowOff>
    </xdr:from>
    <xdr:to>
      <xdr:col>5</xdr:col>
      <xdr:colOff>21978</xdr:colOff>
      <xdr:row>21</xdr:row>
      <xdr:rowOff>171450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057897" y="2769577"/>
          <a:ext cx="1628043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Dr. Heron Delgado Castañeda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Presidente Municipal</a:t>
          </a:r>
        </a:p>
      </xdr:txBody>
    </xdr:sp>
    <xdr:clientData/>
  </xdr:twoCellAnchor>
  <xdr:twoCellAnchor>
    <xdr:from>
      <xdr:col>2</xdr:col>
      <xdr:colOff>720401</xdr:colOff>
      <xdr:row>16</xdr:row>
      <xdr:rowOff>190499</xdr:rowOff>
    </xdr:from>
    <xdr:to>
      <xdr:col>3</xdr:col>
      <xdr:colOff>1155087</xdr:colOff>
      <xdr:row>22</xdr:row>
      <xdr:rowOff>28574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061478" y="2769576"/>
          <a:ext cx="1738878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Profa. Leticia Marquez Ocampo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1019922</xdr:colOff>
      <xdr:row>17</xdr:row>
      <xdr:rowOff>9525</xdr:rowOff>
    </xdr:from>
    <xdr:to>
      <xdr:col>2</xdr:col>
      <xdr:colOff>364664</xdr:colOff>
      <xdr:row>22</xdr:row>
      <xdr:rowOff>9525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781922" y="6048375"/>
          <a:ext cx="166884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Ing. Jorge Salgado Santa Ana.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809624</xdr:colOff>
      <xdr:row>21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6038850"/>
          <a:ext cx="157162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L.A.E. Jesús Romero Valle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Secretario de Finanzas y Admon.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30</xdr:row>
      <xdr:rowOff>0</xdr:rowOff>
    </xdr:from>
    <xdr:to>
      <xdr:col>5</xdr:col>
      <xdr:colOff>1181100</xdr:colOff>
      <xdr:row>34</xdr:row>
      <xdr:rowOff>171450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6515100" y="7000875"/>
          <a:ext cx="1524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Dr. Heron Delgado Castañeda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Presidente Municipal</a:t>
          </a:r>
        </a:p>
      </xdr:txBody>
    </xdr:sp>
    <xdr:clientData/>
  </xdr:twoCellAnchor>
  <xdr:twoCellAnchor>
    <xdr:from>
      <xdr:col>2</xdr:col>
      <xdr:colOff>998827</xdr:colOff>
      <xdr:row>29</xdr:row>
      <xdr:rowOff>190499</xdr:rowOff>
    </xdr:from>
    <xdr:to>
      <xdr:col>4</xdr:col>
      <xdr:colOff>100013</xdr:colOff>
      <xdr:row>35</xdr:row>
      <xdr:rowOff>28574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4084927" y="7000874"/>
          <a:ext cx="1711036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Profa. Leticia Marquez Ocampo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1019922</xdr:colOff>
      <xdr:row>30</xdr:row>
      <xdr:rowOff>9525</xdr:rowOff>
    </xdr:from>
    <xdr:to>
      <xdr:col>2</xdr:col>
      <xdr:colOff>364664</xdr:colOff>
      <xdr:row>35</xdr:row>
      <xdr:rowOff>9525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1781922" y="7010400"/>
          <a:ext cx="166884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Ing. Jorge Salgado Santa Ana.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809624</xdr:colOff>
      <xdr:row>34</xdr:row>
      <xdr:rowOff>114300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0" y="6038850"/>
          <a:ext cx="157162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L.A.E. Jesús Romero Valle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Secretario de Finanzas y Admon.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3381375</xdr:colOff>
      <xdr:row>18</xdr:row>
      <xdr:rowOff>57149</xdr:rowOff>
    </xdr:from>
    <xdr:to>
      <xdr:col>2</xdr:col>
      <xdr:colOff>1495425</xdr:colOff>
      <xdr:row>22</xdr:row>
      <xdr:rowOff>161924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6038850" y="4943474"/>
          <a:ext cx="16383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Dr. Heron Delgado Castañeda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1313152</xdr:colOff>
      <xdr:row>18</xdr:row>
      <xdr:rowOff>57149</xdr:rowOff>
    </xdr:from>
    <xdr:to>
      <xdr:col>1</xdr:col>
      <xdr:colOff>2871788</xdr:colOff>
      <xdr:row>22</xdr:row>
      <xdr:rowOff>161924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970627" y="4943474"/>
          <a:ext cx="1558636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Profa. Leticia Marquez Ocampo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1667622</xdr:colOff>
      <xdr:row>18</xdr:row>
      <xdr:rowOff>66674</xdr:rowOff>
    </xdr:from>
    <xdr:to>
      <xdr:col>1</xdr:col>
      <xdr:colOff>678989</xdr:colOff>
      <xdr:row>22</xdr:row>
      <xdr:rowOff>152399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7622" y="4952999"/>
          <a:ext cx="1668842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Ing. Jorge Salgado Santa Ana.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0</xdr:col>
      <xdr:colOff>1571624</xdr:colOff>
      <xdr:row>22</xdr:row>
      <xdr:rowOff>171450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0" y="4762500"/>
          <a:ext cx="157162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L.A.E. Jesús Romero Valle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Secretario de Finanzas y Admon.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50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5362575" y="16649700"/>
          <a:ext cx="14954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Dr.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Heron Delgado Castañeda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2551402</xdr:colOff>
      <xdr:row>50</xdr:row>
      <xdr:rowOff>0</xdr:rowOff>
    </xdr:from>
    <xdr:to>
      <xdr:col>3</xdr:col>
      <xdr:colOff>119063</xdr:colOff>
      <xdr:row>55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408652" y="16649700"/>
          <a:ext cx="1558636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Profa. Leticia Marquez Ocampo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Síndica Administrativa</a:t>
          </a:r>
        </a:p>
      </xdr:txBody>
    </xdr:sp>
    <xdr:clientData/>
  </xdr:twoCellAnchor>
  <xdr:twoCellAnchor>
    <xdr:from>
      <xdr:col>1</xdr:col>
      <xdr:colOff>610347</xdr:colOff>
      <xdr:row>50</xdr:row>
      <xdr:rowOff>9524</xdr:rowOff>
    </xdr:from>
    <xdr:to>
      <xdr:col>1</xdr:col>
      <xdr:colOff>2279189</xdr:colOff>
      <xdr:row>54</xdr:row>
      <xdr:rowOff>190499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467597" y="16659224"/>
          <a:ext cx="1668842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Ing. Jorge Salgado Santa Ana.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714374</xdr:colOff>
      <xdr:row>54</xdr:row>
      <xdr:rowOff>114300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0" y="2838450"/>
          <a:ext cx="157162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L.A.E. Jesús Romero Valle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Secretario de Finanzas y Admon.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13</xdr:row>
      <xdr:rowOff>0</xdr:rowOff>
    </xdr:from>
    <xdr:to>
      <xdr:col>6</xdr:col>
      <xdr:colOff>914400</xdr:colOff>
      <xdr:row>18</xdr:row>
      <xdr:rowOff>38100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6381750" y="3219450"/>
          <a:ext cx="15049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Dr. Heron Delgado Castañeda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Presidente Municipal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370177</xdr:colOff>
      <xdr:row>12</xdr:row>
      <xdr:rowOff>190499</xdr:rowOff>
    </xdr:from>
    <xdr:to>
      <xdr:col>4</xdr:col>
      <xdr:colOff>871538</xdr:colOff>
      <xdr:row>18</xdr:row>
      <xdr:rowOff>9524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103977" y="3219449"/>
          <a:ext cx="155863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Profa. Leticia Marquez Ocampo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953247</xdr:colOff>
      <xdr:row>13</xdr:row>
      <xdr:rowOff>9525</xdr:rowOff>
    </xdr:from>
    <xdr:to>
      <xdr:col>2</xdr:col>
      <xdr:colOff>707564</xdr:colOff>
      <xdr:row>17</xdr:row>
      <xdr:rowOff>161925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800972" y="3228975"/>
          <a:ext cx="1668842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Ing. Jorge Salgado Santa Ana.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723899</xdr:colOff>
      <xdr:row>17</xdr:row>
      <xdr:rowOff>114300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0" y="2495550"/>
          <a:ext cx="157162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L.A.E. Jesús Romero Valle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Secretario de Finanzas y Admon.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1114424</xdr:colOff>
      <xdr:row>47</xdr:row>
      <xdr:rowOff>28574</xdr:rowOff>
    </xdr:from>
    <xdr:to>
      <xdr:col>5</xdr:col>
      <xdr:colOff>895349</xdr:colOff>
      <xdr:row>52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6296024" y="18602324"/>
          <a:ext cx="21621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Dr. Heron Delgado Castañeda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Presidente Municipal</a:t>
          </a:r>
        </a:p>
      </xdr:txBody>
    </xdr:sp>
    <xdr:clientData/>
  </xdr:twoCellAnchor>
  <xdr:twoCellAnchor>
    <xdr:from>
      <xdr:col>2</xdr:col>
      <xdr:colOff>141577</xdr:colOff>
      <xdr:row>47</xdr:row>
      <xdr:rowOff>28575</xdr:rowOff>
    </xdr:from>
    <xdr:to>
      <xdr:col>3</xdr:col>
      <xdr:colOff>585788</xdr:colOff>
      <xdr:row>52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970627" y="18602325"/>
          <a:ext cx="1796761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Profa. Leticia Marquez Ocampo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753222</xdr:colOff>
      <xdr:row>47</xdr:row>
      <xdr:rowOff>38100</xdr:rowOff>
    </xdr:from>
    <xdr:to>
      <xdr:col>1</xdr:col>
      <xdr:colOff>2422064</xdr:colOff>
      <xdr:row>52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791447" y="18611850"/>
          <a:ext cx="1668842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t>Ing. Jorge Salgado Santa Ana.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533399</xdr:colOff>
      <xdr:row>51</xdr:row>
      <xdr:rowOff>114300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0" y="2390775"/>
          <a:ext cx="157162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L.A.E. Jesús Romero Valle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Secretario de Finanzas y Admon.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R47"/>
  <sheetViews>
    <sheetView showGridLines="0" topLeftCell="A4" zoomScale="120" zoomScaleNormal="120" workbookViewId="0">
      <selection activeCell="D14" sqref="D14"/>
    </sheetView>
  </sheetViews>
  <sheetFormatPr baseColWidth="10" defaultRowHeight="15" x14ac:dyDescent="0.25"/>
  <cols>
    <col min="1" max="1" width="11.42578125" style="1"/>
    <col min="2" max="2" width="39.85546875" style="1" customWidth="1"/>
    <col min="3" max="3" width="17.28515625" style="1" customWidth="1"/>
    <col min="4" max="4" width="16.28515625" style="1" customWidth="1"/>
    <col min="5" max="5" width="16.42578125" style="1" customWidth="1"/>
    <col min="6" max="6" width="16.28515625" style="1" customWidth="1"/>
    <col min="7" max="7" width="16.42578125" style="1" customWidth="1"/>
    <col min="8" max="16384" width="11.42578125" style="1"/>
  </cols>
  <sheetData>
    <row r="1" spans="1:18" ht="15.75" x14ac:dyDescent="0.25">
      <c r="A1" s="16"/>
      <c r="B1" s="16"/>
      <c r="C1" s="16"/>
      <c r="D1" s="16"/>
      <c r="E1" s="32"/>
      <c r="F1" s="32"/>
      <c r="G1" s="140" t="s">
        <v>122</v>
      </c>
    </row>
    <row r="2" spans="1:18" x14ac:dyDescent="0.25">
      <c r="A2" s="31" t="s">
        <v>145</v>
      </c>
      <c r="B2" s="31"/>
      <c r="C2" s="31"/>
      <c r="D2" s="31"/>
      <c r="E2" s="31"/>
      <c r="F2" s="28"/>
      <c r="G2" s="28"/>
    </row>
    <row r="3" spans="1:18" ht="15.75" customHeight="1" x14ac:dyDescent="0.25">
      <c r="A3" s="255" t="s">
        <v>22</v>
      </c>
      <c r="B3" s="255"/>
      <c r="C3" s="255"/>
      <c r="D3" s="255"/>
      <c r="E3" s="255"/>
      <c r="F3" s="255"/>
      <c r="G3" s="255"/>
    </row>
    <row r="4" spans="1:18" ht="15.75" x14ac:dyDescent="0.25">
      <c r="A4" s="256" t="s">
        <v>21</v>
      </c>
      <c r="B4" s="256"/>
      <c r="C4" s="256"/>
      <c r="D4" s="256"/>
      <c r="E4" s="256"/>
      <c r="F4" s="256"/>
      <c r="G4" s="256"/>
    </row>
    <row r="5" spans="1:18" ht="15.75" x14ac:dyDescent="0.25">
      <c r="A5" s="257" t="s">
        <v>20</v>
      </c>
      <c r="B5" s="257"/>
      <c r="C5" s="257"/>
      <c r="D5" s="257"/>
      <c r="E5" s="257"/>
      <c r="F5" s="257"/>
      <c r="G5" s="257"/>
    </row>
    <row r="6" spans="1:18" ht="15.75" x14ac:dyDescent="0.25">
      <c r="A6" s="257" t="s">
        <v>7</v>
      </c>
      <c r="B6" s="257"/>
      <c r="C6" s="257"/>
      <c r="D6" s="257"/>
      <c r="E6" s="257"/>
      <c r="F6" s="257"/>
      <c r="G6" s="257"/>
    </row>
    <row r="7" spans="1:18" ht="15.75" x14ac:dyDescent="0.25">
      <c r="A7" s="143"/>
      <c r="B7" s="143"/>
      <c r="C7" s="143"/>
      <c r="D7" s="143"/>
      <c r="E7" s="143"/>
      <c r="F7" s="143"/>
      <c r="G7" s="143"/>
    </row>
    <row r="8" spans="1:18" ht="15" customHeight="1" x14ac:dyDescent="0.25">
      <c r="A8" s="176" t="s">
        <v>165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10" spans="1:18" x14ac:dyDescent="0.25">
      <c r="A10" s="258" t="s">
        <v>6</v>
      </c>
      <c r="B10" s="258"/>
      <c r="C10" s="258"/>
      <c r="D10" s="258"/>
      <c r="E10" s="30"/>
      <c r="F10" s="29"/>
      <c r="G10" s="28"/>
    </row>
    <row r="11" spans="1:18" x14ac:dyDescent="0.25">
      <c r="A11" s="27" t="s">
        <v>18</v>
      </c>
      <c r="B11" s="26" t="s">
        <v>17</v>
      </c>
      <c r="C11" s="25" t="s">
        <v>16</v>
      </c>
      <c r="D11" s="25" t="s">
        <v>15</v>
      </c>
      <c r="E11" s="8"/>
      <c r="F11" s="17"/>
      <c r="G11" s="16"/>
    </row>
    <row r="12" spans="1:18" x14ac:dyDescent="0.25">
      <c r="A12" s="170" t="s">
        <v>160</v>
      </c>
      <c r="B12" s="171" t="s">
        <v>155</v>
      </c>
      <c r="C12" s="172" t="s">
        <v>156</v>
      </c>
      <c r="D12" s="20">
        <v>8570.5</v>
      </c>
      <c r="E12" s="8"/>
      <c r="F12" s="17"/>
      <c r="G12" s="16"/>
    </row>
    <row r="13" spans="1:18" ht="24" customHeight="1" x14ac:dyDescent="0.25">
      <c r="A13" s="170" t="s">
        <v>161</v>
      </c>
      <c r="B13" s="171" t="s">
        <v>157</v>
      </c>
      <c r="C13" s="172" t="s">
        <v>158</v>
      </c>
      <c r="D13" s="20">
        <v>53000</v>
      </c>
      <c r="E13" s="8"/>
      <c r="F13" s="17"/>
      <c r="G13" s="16"/>
    </row>
    <row r="14" spans="1:18" x14ac:dyDescent="0.25">
      <c r="A14" s="236">
        <v>1112</v>
      </c>
      <c r="B14" s="173" t="s">
        <v>159</v>
      </c>
      <c r="C14" s="172" t="s">
        <v>156</v>
      </c>
      <c r="D14" s="20">
        <v>2282262.2599999998</v>
      </c>
      <c r="E14" s="8"/>
      <c r="F14" s="18"/>
      <c r="G14" s="16"/>
    </row>
    <row r="15" spans="1:18" x14ac:dyDescent="0.25">
      <c r="A15" s="10"/>
      <c r="B15" s="22" t="s">
        <v>1</v>
      </c>
      <c r="C15" s="21"/>
      <c r="D15" s="20">
        <f>SUM(D12:D14)</f>
        <v>2343832.7599999998</v>
      </c>
      <c r="E15" s="8"/>
      <c r="F15" s="18"/>
      <c r="G15" s="16"/>
    </row>
    <row r="16" spans="1:18" x14ac:dyDescent="0.25">
      <c r="A16" s="6"/>
      <c r="B16" s="9"/>
      <c r="C16" s="8"/>
      <c r="D16" s="8"/>
      <c r="E16" s="8"/>
      <c r="F16" s="18"/>
      <c r="G16" s="16"/>
    </row>
    <row r="17" spans="1:18" ht="15" customHeight="1" x14ac:dyDescent="0.25">
      <c r="A17" s="259" t="s">
        <v>164</v>
      </c>
      <c r="B17" s="259"/>
      <c r="C17" s="259"/>
      <c r="D17" s="259"/>
      <c r="E17" s="259"/>
      <c r="F17" s="259"/>
      <c r="G17" s="259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</row>
    <row r="18" spans="1:18" x14ac:dyDescent="0.25">
      <c r="A18" s="259"/>
      <c r="B18" s="259"/>
      <c r="C18" s="259"/>
      <c r="D18" s="259"/>
      <c r="E18" s="259"/>
      <c r="F18" s="259"/>
      <c r="G18" s="259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</row>
    <row r="19" spans="1:18" x14ac:dyDescent="0.25">
      <c r="A19" s="254" t="s">
        <v>19</v>
      </c>
      <c r="B19" s="254"/>
      <c r="C19" s="254"/>
      <c r="D19" s="254"/>
      <c r="E19" s="254"/>
      <c r="F19" s="17"/>
      <c r="G19" s="16"/>
    </row>
    <row r="20" spans="1:18" ht="18.75" customHeight="1" x14ac:dyDescent="0.25">
      <c r="A20" s="260" t="s">
        <v>18</v>
      </c>
      <c r="B20" s="260" t="s">
        <v>17</v>
      </c>
      <c r="C20" s="262" t="s">
        <v>16</v>
      </c>
      <c r="D20" s="262" t="s">
        <v>15</v>
      </c>
      <c r="E20" s="264" t="s">
        <v>14</v>
      </c>
      <c r="F20" s="264"/>
      <c r="G20" s="264"/>
    </row>
    <row r="21" spans="1:18" x14ac:dyDescent="0.25">
      <c r="A21" s="261"/>
      <c r="B21" s="261"/>
      <c r="C21" s="263"/>
      <c r="D21" s="263"/>
      <c r="E21" s="15" t="s">
        <v>13</v>
      </c>
      <c r="F21" s="15" t="s">
        <v>12</v>
      </c>
      <c r="G21" s="15" t="s">
        <v>11</v>
      </c>
    </row>
    <row r="22" spans="1:18" ht="25.5" x14ac:dyDescent="0.25">
      <c r="A22" s="236">
        <v>1121</v>
      </c>
      <c r="B22" s="174" t="s">
        <v>162</v>
      </c>
      <c r="C22" s="175" t="s">
        <v>163</v>
      </c>
      <c r="D22" s="12">
        <v>0</v>
      </c>
      <c r="E22" s="12"/>
      <c r="F22" s="11"/>
      <c r="G22" s="10"/>
    </row>
    <row r="23" spans="1:18" x14ac:dyDescent="0.25">
      <c r="A23" s="10"/>
      <c r="B23" s="14"/>
      <c r="C23" s="12"/>
      <c r="D23" s="12"/>
      <c r="E23" s="12"/>
      <c r="F23" s="11"/>
      <c r="G23" s="10"/>
    </row>
    <row r="24" spans="1:18" x14ac:dyDescent="0.25">
      <c r="A24" s="10"/>
      <c r="B24" s="13"/>
      <c r="C24" s="12"/>
      <c r="D24" s="12"/>
      <c r="E24" s="12"/>
      <c r="F24" s="11"/>
      <c r="G24" s="10"/>
    </row>
    <row r="25" spans="1:18" x14ac:dyDescent="0.25">
      <c r="A25" s="10"/>
      <c r="B25" s="13" t="s">
        <v>1</v>
      </c>
      <c r="C25" s="12"/>
      <c r="D25" s="12">
        <f>+D24</f>
        <v>0</v>
      </c>
      <c r="E25" s="12"/>
      <c r="F25" s="11"/>
      <c r="G25" s="10"/>
    </row>
    <row r="26" spans="1:18" x14ac:dyDescent="0.25">
      <c r="A26" s="6"/>
      <c r="B26" s="9"/>
      <c r="C26" s="8"/>
      <c r="D26" s="8"/>
      <c r="E26" s="8"/>
      <c r="F26" s="7"/>
      <c r="G26" s="6"/>
    </row>
    <row r="27" spans="1:18" x14ac:dyDescent="0.25">
      <c r="A27" s="6"/>
      <c r="B27" s="9"/>
      <c r="C27" s="8"/>
      <c r="D27" s="8"/>
      <c r="E27" s="8"/>
      <c r="F27" s="7"/>
      <c r="G27" s="6"/>
    </row>
    <row r="28" spans="1:18" x14ac:dyDescent="0.25">
      <c r="A28" s="6"/>
      <c r="B28" s="9"/>
      <c r="C28" s="8"/>
      <c r="D28" s="8"/>
      <c r="E28" s="8"/>
      <c r="F28" s="7"/>
      <c r="G28" s="6"/>
    </row>
    <row r="29" spans="1:18" s="152" customFormat="1" x14ac:dyDescent="0.25">
      <c r="A29" s="148"/>
      <c r="B29" s="149"/>
      <c r="C29" s="150"/>
      <c r="D29" s="150"/>
      <c r="E29" s="150"/>
      <c r="F29" s="151"/>
      <c r="G29" s="148"/>
    </row>
    <row r="30" spans="1:18" s="152" customFormat="1" x14ac:dyDescent="0.25">
      <c r="A30" s="148"/>
      <c r="B30" s="149"/>
      <c r="C30" s="150"/>
      <c r="D30" s="150"/>
      <c r="E30" s="150"/>
      <c r="F30" s="151"/>
      <c r="G30" s="148"/>
    </row>
    <row r="31" spans="1:18" s="152" customFormat="1" x14ac:dyDescent="0.25">
      <c r="A31" s="148"/>
      <c r="B31" s="149"/>
      <c r="C31" s="150"/>
      <c r="D31" s="150"/>
      <c r="E31" s="150"/>
      <c r="F31" s="151"/>
      <c r="G31" s="148"/>
    </row>
    <row r="32" spans="1:18" s="152" customFormat="1" x14ac:dyDescent="0.25">
      <c r="A32" s="148"/>
      <c r="B32" s="149"/>
      <c r="C32" s="150"/>
      <c r="D32" s="150"/>
      <c r="E32" s="150"/>
      <c r="F32" s="151"/>
      <c r="G32" s="148"/>
    </row>
    <row r="33" spans="1:7" s="152" customFormat="1" x14ac:dyDescent="0.25">
      <c r="A33" s="148"/>
      <c r="B33" s="149"/>
      <c r="C33" s="150"/>
      <c r="D33" s="150"/>
      <c r="E33" s="150"/>
      <c r="F33" s="151"/>
      <c r="G33" s="148"/>
    </row>
    <row r="34" spans="1:7" x14ac:dyDescent="0.25">
      <c r="A34" s="6"/>
      <c r="B34" s="9"/>
      <c r="C34" s="8"/>
      <c r="D34" s="8"/>
      <c r="E34" s="8"/>
      <c r="F34" s="7"/>
      <c r="G34" s="6"/>
    </row>
    <row r="35" spans="1:7" x14ac:dyDescent="0.25">
      <c r="A35" s="6"/>
      <c r="B35" s="9"/>
      <c r="C35" s="8"/>
      <c r="D35" s="8"/>
      <c r="E35" s="8"/>
      <c r="F35" s="7"/>
      <c r="G35" s="6"/>
    </row>
    <row r="36" spans="1:7" x14ac:dyDescent="0.25">
      <c r="A36" s="5"/>
      <c r="B36" s="3"/>
      <c r="C36" s="4"/>
      <c r="D36" s="3"/>
      <c r="E36" s="4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ht="10.5" customHeight="1" x14ac:dyDescent="0.25">
      <c r="A40" s="3"/>
      <c r="B40" s="3"/>
      <c r="C40" s="3"/>
      <c r="D40" s="3"/>
      <c r="E40" s="3"/>
      <c r="F40" s="3"/>
      <c r="G40" s="3"/>
    </row>
    <row r="41" spans="1:7" hidden="1" x14ac:dyDescent="0.25">
      <c r="A41" s="3"/>
      <c r="B41" s="3"/>
      <c r="C41" s="3"/>
      <c r="D41" s="3"/>
      <c r="E41" s="3"/>
      <c r="F41" s="3"/>
      <c r="G41" s="3"/>
    </row>
    <row r="42" spans="1:7" hidden="1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3"/>
      <c r="B43" s="3"/>
      <c r="C43" s="3"/>
      <c r="D43" s="3"/>
      <c r="E43" s="3"/>
      <c r="F43" s="3"/>
      <c r="G43" s="3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</sheetData>
  <protectedRanges>
    <protectedRange sqref="D22:E22 B21:E21 D12:D14 B23:E24 B15:D16" name="Rango1_1"/>
    <protectedRange sqref="B12:B14" name="Rango1_1_1_1"/>
    <protectedRange sqref="C12:C14" name="Rango1_1_1_2"/>
    <protectedRange sqref="B22:C22" name="Rango1_1_3"/>
  </protectedRanges>
  <dataConsolidate/>
  <mergeCells count="12">
    <mergeCell ref="A20:A21"/>
    <mergeCell ref="B20:B21"/>
    <mergeCell ref="C20:C21"/>
    <mergeCell ref="D20:D21"/>
    <mergeCell ref="E20:G20"/>
    <mergeCell ref="A19:E19"/>
    <mergeCell ref="A3:G3"/>
    <mergeCell ref="A4:G4"/>
    <mergeCell ref="A5:G5"/>
    <mergeCell ref="A6:G6"/>
    <mergeCell ref="A10:D10"/>
    <mergeCell ref="A17:G18"/>
  </mergeCells>
  <dataValidations disablePrompts="1" count="1">
    <dataValidation allowBlank="1" showErrorMessage="1" sqref="J20"/>
  </dataValidation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27"/>
  <sheetViews>
    <sheetView showGridLines="0" workbookViewId="0">
      <selection activeCell="D34" sqref="D34"/>
    </sheetView>
  </sheetViews>
  <sheetFormatPr baseColWidth="10" defaultRowHeight="15" x14ac:dyDescent="0.25"/>
  <cols>
    <col min="1" max="1" width="14.85546875" style="1" customWidth="1"/>
    <col min="2" max="2" width="40.140625" style="1" customWidth="1"/>
    <col min="3" max="3" width="20.85546875" style="1" customWidth="1"/>
    <col min="4" max="4" width="19.28515625" style="1" customWidth="1"/>
    <col min="5" max="5" width="19" style="1" customWidth="1"/>
    <col min="6" max="16384" width="11.42578125" style="1"/>
  </cols>
  <sheetData>
    <row r="1" spans="1:7" ht="15.75" x14ac:dyDescent="0.25">
      <c r="A1" s="16"/>
      <c r="B1" s="16"/>
      <c r="C1" s="16"/>
      <c r="D1" s="16"/>
      <c r="E1" s="140" t="s">
        <v>131</v>
      </c>
    </row>
    <row r="2" spans="1:7" x14ac:dyDescent="0.25">
      <c r="A2" s="31" t="s">
        <v>145</v>
      </c>
      <c r="B2" s="31"/>
      <c r="C2" s="31"/>
      <c r="D2" s="31"/>
      <c r="E2" s="31"/>
      <c r="F2" s="28"/>
      <c r="G2" s="28"/>
    </row>
    <row r="3" spans="1:7" ht="15.75" customHeight="1" x14ac:dyDescent="0.25">
      <c r="A3" s="269" t="s">
        <v>22</v>
      </c>
      <c r="B3" s="269"/>
      <c r="C3" s="269"/>
      <c r="D3" s="269"/>
      <c r="E3" s="269"/>
    </row>
    <row r="4" spans="1:7" x14ac:dyDescent="0.25">
      <c r="A4" s="270" t="s">
        <v>55</v>
      </c>
      <c r="B4" s="270"/>
      <c r="C4" s="270"/>
      <c r="D4" s="270"/>
      <c r="E4" s="270"/>
    </row>
    <row r="5" spans="1:7" x14ac:dyDescent="0.25">
      <c r="A5" s="271" t="s">
        <v>54</v>
      </c>
      <c r="B5" s="271"/>
      <c r="C5" s="271"/>
      <c r="D5" s="271"/>
      <c r="E5" s="271"/>
    </row>
    <row r="6" spans="1:7" x14ac:dyDescent="0.25">
      <c r="A6" s="258"/>
      <c r="B6" s="258"/>
      <c r="C6" s="30"/>
      <c r="D6" s="30"/>
      <c r="E6" s="30"/>
    </row>
    <row r="7" spans="1:7" ht="20.25" customHeight="1" x14ac:dyDescent="0.25">
      <c r="A7" s="39" t="s">
        <v>18</v>
      </c>
      <c r="B7" s="26" t="s">
        <v>17</v>
      </c>
      <c r="C7" s="25" t="s">
        <v>15</v>
      </c>
      <c r="D7" s="25" t="s">
        <v>50</v>
      </c>
      <c r="E7" s="25" t="s">
        <v>28</v>
      </c>
    </row>
    <row r="8" spans="1:7" ht="20.25" customHeight="1" x14ac:dyDescent="0.25">
      <c r="A8" s="183"/>
      <c r="B8" s="183"/>
      <c r="C8" s="184"/>
      <c r="D8" s="184"/>
      <c r="E8" s="184"/>
    </row>
    <row r="9" spans="1:7" ht="15" customHeight="1" x14ac:dyDescent="0.25">
      <c r="A9" s="10">
        <v>4110</v>
      </c>
      <c r="B9" s="24" t="s">
        <v>260</v>
      </c>
      <c r="C9" s="206">
        <v>22371534.09</v>
      </c>
      <c r="D9" s="42" t="s">
        <v>264</v>
      </c>
      <c r="E9" s="42" t="s">
        <v>156</v>
      </c>
    </row>
    <row r="10" spans="1:7" ht="15" customHeight="1" x14ac:dyDescent="0.25">
      <c r="A10" s="10">
        <v>4140</v>
      </c>
      <c r="B10" s="24" t="s">
        <v>261</v>
      </c>
      <c r="C10" s="206">
        <v>21327442.859999999</v>
      </c>
      <c r="D10" s="42" t="s">
        <v>264</v>
      </c>
      <c r="E10" s="42" t="s">
        <v>156</v>
      </c>
    </row>
    <row r="11" spans="1:7" ht="15" customHeight="1" x14ac:dyDescent="0.25">
      <c r="A11" s="10">
        <v>4150</v>
      </c>
      <c r="B11" s="24" t="s">
        <v>262</v>
      </c>
      <c r="C11" s="198">
        <v>12807274.15</v>
      </c>
      <c r="D11" s="42" t="s">
        <v>264</v>
      </c>
      <c r="E11" s="42" t="s">
        <v>156</v>
      </c>
    </row>
    <row r="12" spans="1:7" ht="15" customHeight="1" x14ac:dyDescent="0.25">
      <c r="A12" s="10">
        <v>4160</v>
      </c>
      <c r="B12" s="24" t="s">
        <v>263</v>
      </c>
      <c r="C12" s="12">
        <v>7403408.0499999998</v>
      </c>
      <c r="D12" s="42" t="s">
        <v>264</v>
      </c>
      <c r="E12" s="42" t="s">
        <v>156</v>
      </c>
    </row>
    <row r="13" spans="1:7" ht="15" customHeight="1" x14ac:dyDescent="0.25">
      <c r="A13" s="10">
        <v>4210</v>
      </c>
      <c r="B13" s="24" t="s">
        <v>2</v>
      </c>
      <c r="C13" s="12">
        <v>342816144.31</v>
      </c>
      <c r="D13" s="42" t="s">
        <v>299</v>
      </c>
      <c r="E13" s="42" t="s">
        <v>156</v>
      </c>
    </row>
    <row r="14" spans="1:7" ht="29.25" customHeight="1" x14ac:dyDescent="0.25">
      <c r="A14" s="10">
        <v>4220</v>
      </c>
      <c r="B14" s="24" t="s">
        <v>265</v>
      </c>
      <c r="C14" s="12">
        <v>19206358.989999998</v>
      </c>
      <c r="D14" s="42" t="s">
        <v>300</v>
      </c>
      <c r="E14" s="42" t="s">
        <v>156</v>
      </c>
    </row>
    <row r="15" spans="1:7" x14ac:dyDescent="0.25">
      <c r="A15" s="10"/>
      <c r="B15" s="24"/>
      <c r="C15" s="12"/>
      <c r="D15" s="42"/>
      <c r="E15" s="42"/>
    </row>
    <row r="16" spans="1:7" x14ac:dyDescent="0.25">
      <c r="A16" s="10"/>
      <c r="B16" s="43" t="s">
        <v>1</v>
      </c>
      <c r="C16" s="12">
        <f>SUM(C9:C15)</f>
        <v>425932162.44999999</v>
      </c>
      <c r="D16" s="42"/>
      <c r="E16" s="42"/>
    </row>
    <row r="17" spans="1:5" x14ac:dyDescent="0.25">
      <c r="A17" s="6"/>
      <c r="B17" s="87"/>
      <c r="C17" s="86"/>
      <c r="D17" s="85"/>
      <c r="E17" s="85"/>
    </row>
    <row r="18" spans="1:5" s="152" customFormat="1" x14ac:dyDescent="0.25">
      <c r="A18" s="148"/>
      <c r="B18" s="160"/>
      <c r="C18" s="161"/>
      <c r="D18" s="162"/>
      <c r="E18" s="162"/>
    </row>
    <row r="19" spans="1:5" s="152" customFormat="1" x14ac:dyDescent="0.25">
      <c r="A19" s="148"/>
      <c r="B19" s="160"/>
      <c r="C19" s="161"/>
      <c r="D19" s="162"/>
      <c r="E19" s="162"/>
    </row>
    <row r="20" spans="1:5" s="152" customFormat="1" x14ac:dyDescent="0.25">
      <c r="A20" s="148"/>
      <c r="B20" s="160"/>
      <c r="C20" s="161"/>
      <c r="D20" s="162"/>
      <c r="E20" s="162"/>
    </row>
    <row r="21" spans="1:5" s="152" customFormat="1" x14ac:dyDescent="0.25">
      <c r="A21" s="148"/>
      <c r="B21" s="160"/>
      <c r="C21" s="161"/>
      <c r="D21" s="162"/>
      <c r="E21" s="162"/>
    </row>
    <row r="22" spans="1:5" s="152" customFormat="1" x14ac:dyDescent="0.25">
      <c r="A22" s="148"/>
      <c r="B22" s="160"/>
      <c r="C22" s="161"/>
      <c r="D22" s="162"/>
      <c r="E22" s="162"/>
    </row>
    <row r="23" spans="1:5" x14ac:dyDescent="0.25">
      <c r="A23" s="6"/>
      <c r="B23" s="87"/>
      <c r="C23" s="86"/>
      <c r="D23" s="85"/>
      <c r="E23" s="85"/>
    </row>
    <row r="24" spans="1:5" x14ac:dyDescent="0.25">
      <c r="A24" s="33"/>
      <c r="B24" s="273"/>
      <c r="C24" s="273"/>
      <c r="D24" s="274"/>
      <c r="E24" s="274"/>
    </row>
    <row r="25" spans="1:5" ht="16.5" x14ac:dyDescent="0.3">
      <c r="A25" s="82"/>
      <c r="B25" s="82"/>
      <c r="C25" s="82"/>
      <c r="D25" s="82"/>
      <c r="E25" s="82"/>
    </row>
    <row r="27" spans="1:5" x14ac:dyDescent="0.25">
      <c r="A27" s="2"/>
      <c r="B27" s="2"/>
      <c r="C27" s="2"/>
      <c r="D27" s="2"/>
      <c r="E27" s="2"/>
    </row>
  </sheetData>
  <protectedRanges>
    <protectedRange sqref="B15:D17 B23:D23 C11:C14" name="Rango1_1"/>
    <protectedRange sqref="B18:D22" name="Rango1_1_2"/>
    <protectedRange sqref="B9:B14" name="Rango1_1_1"/>
    <protectedRange sqref="D9:D14" name="Rango1_1_1_1"/>
  </protectedRanges>
  <mergeCells count="5">
    <mergeCell ref="A3:E3"/>
    <mergeCell ref="A4:E4"/>
    <mergeCell ref="A5:E5"/>
    <mergeCell ref="A6:B6"/>
    <mergeCell ref="B24:E24"/>
  </mergeCells>
  <pageMargins left="1.4960629921259843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21"/>
  <sheetViews>
    <sheetView showGridLines="0" workbookViewId="0">
      <selection activeCell="B9" sqref="B9"/>
    </sheetView>
  </sheetViews>
  <sheetFormatPr baseColWidth="10" defaultRowHeight="15" x14ac:dyDescent="0.25"/>
  <cols>
    <col min="1" max="1" width="14.85546875" style="1" customWidth="1"/>
    <col min="2" max="2" width="40.140625" style="1" customWidth="1"/>
    <col min="3" max="3" width="20.85546875" style="1" customWidth="1"/>
    <col min="4" max="4" width="19.28515625" style="1" customWidth="1"/>
    <col min="5" max="5" width="19" style="1" customWidth="1"/>
    <col min="6" max="16384" width="11.42578125" style="1"/>
  </cols>
  <sheetData>
    <row r="1" spans="1:7" ht="15.75" x14ac:dyDescent="0.25">
      <c r="A1" s="16"/>
      <c r="B1" s="16"/>
      <c r="C1" s="16"/>
      <c r="D1" s="16"/>
      <c r="E1" s="140" t="s">
        <v>132</v>
      </c>
    </row>
    <row r="2" spans="1:7" x14ac:dyDescent="0.25">
      <c r="A2" s="31" t="s">
        <v>145</v>
      </c>
      <c r="B2" s="31"/>
      <c r="C2" s="31"/>
      <c r="D2" s="31"/>
      <c r="E2" s="31"/>
      <c r="F2" s="28"/>
      <c r="G2" s="28"/>
    </row>
    <row r="3" spans="1:7" ht="15.75" customHeight="1" x14ac:dyDescent="0.25">
      <c r="A3" s="269" t="s">
        <v>22</v>
      </c>
      <c r="B3" s="269"/>
      <c r="C3" s="269"/>
      <c r="D3" s="269"/>
      <c r="E3" s="269"/>
    </row>
    <row r="4" spans="1:7" x14ac:dyDescent="0.25">
      <c r="A4" s="270" t="s">
        <v>55</v>
      </c>
      <c r="B4" s="270"/>
      <c r="C4" s="270"/>
      <c r="D4" s="270"/>
      <c r="E4" s="270"/>
    </row>
    <row r="5" spans="1:7" x14ac:dyDescent="0.25">
      <c r="A5" s="271" t="s">
        <v>53</v>
      </c>
      <c r="B5" s="271"/>
      <c r="C5" s="271"/>
      <c r="D5" s="271"/>
      <c r="E5" s="271"/>
    </row>
    <row r="6" spans="1:7" x14ac:dyDescent="0.25">
      <c r="A6" s="258"/>
      <c r="B6" s="258"/>
      <c r="C6" s="30"/>
      <c r="D6" s="30"/>
      <c r="E6" s="30"/>
    </row>
    <row r="7" spans="1:7" ht="20.25" customHeight="1" x14ac:dyDescent="0.25">
      <c r="A7" s="27" t="s">
        <v>18</v>
      </c>
      <c r="B7" s="26" t="s">
        <v>17</v>
      </c>
      <c r="C7" s="25" t="s">
        <v>16</v>
      </c>
      <c r="D7" s="25" t="s">
        <v>50</v>
      </c>
      <c r="E7" s="25" t="s">
        <v>28</v>
      </c>
    </row>
    <row r="8" spans="1:7" x14ac:dyDescent="0.25">
      <c r="A8" s="10"/>
      <c r="B8" s="24"/>
      <c r="C8" s="12"/>
      <c r="D8" s="42"/>
      <c r="E8" s="42"/>
    </row>
    <row r="9" spans="1:7" ht="69" x14ac:dyDescent="0.25">
      <c r="A9" s="10"/>
      <c r="B9" s="195" t="s">
        <v>168</v>
      </c>
      <c r="C9" s="12"/>
      <c r="D9" s="42"/>
      <c r="E9" s="42"/>
    </row>
    <row r="10" spans="1:7" x14ac:dyDescent="0.25">
      <c r="A10" s="10"/>
      <c r="B10" s="24"/>
      <c r="C10" s="12"/>
      <c r="D10" s="42"/>
      <c r="E10" s="42"/>
    </row>
    <row r="11" spans="1:7" x14ac:dyDescent="0.25">
      <c r="A11" s="10"/>
      <c r="B11" s="43" t="s">
        <v>1</v>
      </c>
      <c r="C11" s="12">
        <f>SUM(C8:C10)</f>
        <v>0</v>
      </c>
      <c r="D11" s="42"/>
      <c r="E11" s="42"/>
    </row>
    <row r="12" spans="1:7" x14ac:dyDescent="0.25">
      <c r="A12" s="6"/>
      <c r="B12" s="87"/>
      <c r="C12" s="86"/>
      <c r="D12" s="85"/>
      <c r="E12" s="85"/>
    </row>
    <row r="13" spans="1:7" s="152" customFormat="1" x14ac:dyDescent="0.25">
      <c r="A13" s="148"/>
      <c r="B13" s="160"/>
      <c r="C13" s="161"/>
      <c r="D13" s="162"/>
      <c r="E13" s="162"/>
    </row>
    <row r="14" spans="1:7" s="152" customFormat="1" ht="15" customHeight="1" x14ac:dyDescent="0.25">
      <c r="A14" s="148"/>
      <c r="B14" s="160"/>
      <c r="C14" s="161"/>
      <c r="D14" s="162"/>
      <c r="E14" s="162"/>
    </row>
    <row r="15" spans="1:7" s="152" customFormat="1" x14ac:dyDescent="0.25">
      <c r="A15" s="148"/>
      <c r="B15" s="160"/>
      <c r="C15" s="161"/>
      <c r="D15" s="162"/>
      <c r="E15" s="162"/>
    </row>
    <row r="16" spans="1:7" s="152" customFormat="1" x14ac:dyDescent="0.25">
      <c r="A16" s="148"/>
      <c r="B16" s="160"/>
      <c r="C16" s="161"/>
      <c r="D16" s="162"/>
      <c r="E16" s="162"/>
    </row>
    <row r="17" spans="1:5" s="152" customFormat="1" x14ac:dyDescent="0.25">
      <c r="A17" s="148"/>
      <c r="B17" s="160"/>
      <c r="C17" s="161"/>
      <c r="D17" s="162"/>
      <c r="E17" s="162"/>
    </row>
    <row r="18" spans="1:5" x14ac:dyDescent="0.25">
      <c r="A18" s="6"/>
      <c r="B18" s="87"/>
      <c r="C18" s="86"/>
      <c r="D18" s="85"/>
      <c r="E18" s="85"/>
    </row>
    <row r="19" spans="1:5" x14ac:dyDescent="0.25">
      <c r="A19" s="3"/>
      <c r="B19" s="273"/>
      <c r="C19" s="273"/>
      <c r="D19" s="274"/>
      <c r="E19" s="274"/>
    </row>
    <row r="21" spans="1:5" x14ac:dyDescent="0.25">
      <c r="A21" s="2"/>
      <c r="B21" s="2"/>
      <c r="C21" s="2"/>
      <c r="D21" s="2"/>
      <c r="E21" s="2"/>
    </row>
  </sheetData>
  <protectedRanges>
    <protectedRange sqref="B8:D8 B18:D18 B10:D12 C9:D9" name="Rango1_1"/>
    <protectedRange sqref="B13:D17" name="Rango1_1_1"/>
    <protectedRange sqref="B9" name="Rango1"/>
  </protectedRanges>
  <mergeCells count="5">
    <mergeCell ref="A3:E3"/>
    <mergeCell ref="A4:E4"/>
    <mergeCell ref="A5:E5"/>
    <mergeCell ref="A6:B6"/>
    <mergeCell ref="B19:E19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53"/>
  <sheetViews>
    <sheetView showGridLines="0" topLeftCell="A15" workbookViewId="0">
      <selection activeCell="B28" sqref="B28"/>
    </sheetView>
  </sheetViews>
  <sheetFormatPr baseColWidth="10" defaultRowHeight="15" x14ac:dyDescent="0.25"/>
  <cols>
    <col min="1" max="1" width="17" style="1" customWidth="1"/>
    <col min="2" max="2" width="37.5703125" style="1" customWidth="1"/>
    <col min="3" max="3" width="18.7109375" style="1" customWidth="1"/>
    <col min="4" max="4" width="18.42578125" style="1" customWidth="1"/>
    <col min="5" max="5" width="19.7109375" style="1" customWidth="1"/>
    <col min="6" max="16384" width="11.42578125" style="1"/>
  </cols>
  <sheetData>
    <row r="1" spans="1:7" ht="15.75" x14ac:dyDescent="0.25">
      <c r="A1" s="16"/>
      <c r="B1" s="16"/>
      <c r="C1" s="16"/>
      <c r="D1" s="16"/>
      <c r="E1" s="140" t="s">
        <v>133</v>
      </c>
    </row>
    <row r="2" spans="1:7" x14ac:dyDescent="0.25">
      <c r="A2" s="31" t="s">
        <v>145</v>
      </c>
      <c r="B2" s="31"/>
      <c r="C2" s="31"/>
      <c r="D2" s="31"/>
      <c r="E2" s="31"/>
      <c r="F2" s="28"/>
      <c r="G2" s="28"/>
    </row>
    <row r="3" spans="1:7" ht="15.75" customHeight="1" x14ac:dyDescent="0.25">
      <c r="A3" s="269" t="s">
        <v>22</v>
      </c>
      <c r="B3" s="269"/>
      <c r="C3" s="269"/>
      <c r="D3" s="269"/>
      <c r="E3" s="269"/>
    </row>
    <row r="4" spans="1:7" x14ac:dyDescent="0.25">
      <c r="A4" s="270" t="s">
        <v>55</v>
      </c>
      <c r="B4" s="270"/>
      <c r="C4" s="270"/>
      <c r="D4" s="270"/>
      <c r="E4" s="270"/>
    </row>
    <row r="5" spans="1:7" x14ac:dyDescent="0.25">
      <c r="A5" s="232"/>
      <c r="B5" s="232"/>
      <c r="C5" s="232"/>
      <c r="D5" s="232"/>
      <c r="E5" s="232"/>
    </row>
    <row r="6" spans="1:7" ht="141.75" customHeight="1" x14ac:dyDescent="0.25">
      <c r="A6" s="300" t="s">
        <v>349</v>
      </c>
      <c r="B6" s="300"/>
      <c r="C6" s="300"/>
      <c r="D6" s="300"/>
      <c r="E6" s="300"/>
      <c r="F6" s="300"/>
    </row>
    <row r="7" spans="1:7" ht="16.5" customHeight="1" x14ac:dyDescent="0.25">
      <c r="A7" s="237"/>
      <c r="B7" s="237"/>
      <c r="C7" s="237"/>
      <c r="D7" s="237"/>
      <c r="E7" s="237"/>
      <c r="F7" s="237"/>
    </row>
    <row r="8" spans="1:7" ht="18.75" customHeight="1" x14ac:dyDescent="0.25">
      <c r="A8" s="237"/>
      <c r="B8" s="237"/>
      <c r="C8" s="237"/>
      <c r="D8" s="237"/>
      <c r="E8" s="237"/>
      <c r="F8" s="237"/>
    </row>
    <row r="9" spans="1:7" s="152" customFormat="1" ht="30" customHeight="1" x14ac:dyDescent="0.25">
      <c r="A9" s="285" t="s">
        <v>272</v>
      </c>
      <c r="B9" s="285"/>
      <c r="C9" s="285"/>
      <c r="D9" s="285"/>
      <c r="E9" s="285"/>
      <c r="F9" s="285"/>
    </row>
    <row r="10" spans="1:7" s="152" customFormat="1" ht="15.75" customHeight="1" x14ac:dyDescent="0.25">
      <c r="A10" s="209"/>
      <c r="B10" s="209"/>
      <c r="C10" s="209"/>
      <c r="D10" s="209"/>
      <c r="E10" s="209"/>
      <c r="F10" s="209"/>
    </row>
    <row r="11" spans="1:7" s="152" customFormat="1" ht="15" customHeight="1" x14ac:dyDescent="0.25">
      <c r="A11" s="322" t="s">
        <v>273</v>
      </c>
      <c r="B11" s="322"/>
      <c r="C11" s="286" t="s">
        <v>274</v>
      </c>
      <c r="D11" s="288" t="s">
        <v>275</v>
      </c>
      <c r="E11" s="289" t="s">
        <v>276</v>
      </c>
      <c r="F11" s="290"/>
    </row>
    <row r="12" spans="1:7" s="152" customFormat="1" ht="78.75" customHeight="1" x14ac:dyDescent="0.25">
      <c r="A12" s="322"/>
      <c r="B12" s="322"/>
      <c r="C12" s="287"/>
      <c r="D12" s="288"/>
      <c r="E12" s="291"/>
      <c r="F12" s="292"/>
    </row>
    <row r="13" spans="1:7" s="152" customFormat="1" x14ac:dyDescent="0.25">
      <c r="A13" s="322"/>
      <c r="B13" s="322"/>
      <c r="C13" s="293"/>
      <c r="D13" s="293"/>
      <c r="E13" s="210"/>
      <c r="F13" s="211"/>
    </row>
    <row r="14" spans="1:7" s="152" customFormat="1" x14ac:dyDescent="0.25">
      <c r="A14" s="322"/>
      <c r="B14" s="322"/>
      <c r="C14" s="212" t="s">
        <v>277</v>
      </c>
      <c r="D14" s="213" t="s">
        <v>278</v>
      </c>
      <c r="E14" s="294"/>
      <c r="F14" s="295"/>
    </row>
    <row r="15" spans="1:7" s="152" customFormat="1" x14ac:dyDescent="0.25">
      <c r="A15" s="299"/>
      <c r="B15" s="296"/>
      <c r="C15" s="214"/>
      <c r="D15" s="215"/>
      <c r="E15" s="216"/>
      <c r="F15" s="217"/>
    </row>
    <row r="16" spans="1:7" s="152" customFormat="1" x14ac:dyDescent="0.25">
      <c r="A16" s="323" t="s">
        <v>266</v>
      </c>
      <c r="B16" s="323"/>
      <c r="C16" s="218">
        <v>212518198.84</v>
      </c>
      <c r="D16" s="218">
        <v>212518198.84</v>
      </c>
      <c r="E16" s="294">
        <f>C16-D16</f>
        <v>0</v>
      </c>
      <c r="F16" s="296"/>
    </row>
    <row r="17" spans="1:6" s="152" customFormat="1" ht="15" customHeight="1" x14ac:dyDescent="0.25">
      <c r="A17" s="299"/>
      <c r="B17" s="296"/>
      <c r="C17" s="219"/>
      <c r="D17" s="219"/>
      <c r="E17" s="297"/>
      <c r="F17" s="298"/>
    </row>
    <row r="18" spans="1:6" s="152" customFormat="1" x14ac:dyDescent="0.25">
      <c r="A18" s="323" t="s">
        <v>268</v>
      </c>
      <c r="B18" s="323"/>
      <c r="C18" s="220">
        <v>75480643.390000001</v>
      </c>
      <c r="D18" s="221">
        <v>74318825.980000004</v>
      </c>
      <c r="E18" s="302">
        <f>C18-D18</f>
        <v>1161817.4099999964</v>
      </c>
      <c r="F18" s="298"/>
    </row>
    <row r="19" spans="1:6" s="152" customFormat="1" x14ac:dyDescent="0.25">
      <c r="A19" s="299"/>
      <c r="B19" s="296"/>
      <c r="C19" s="220"/>
      <c r="D19" s="221"/>
      <c r="E19" s="299"/>
      <c r="F19" s="296"/>
    </row>
    <row r="20" spans="1:6" s="152" customFormat="1" x14ac:dyDescent="0.25">
      <c r="A20" s="323" t="s">
        <v>270</v>
      </c>
      <c r="B20" s="323"/>
      <c r="C20" s="220">
        <v>33897922.420000002</v>
      </c>
      <c r="D20" s="221">
        <v>32058361.73</v>
      </c>
      <c r="E20" s="294">
        <f>C20-D20</f>
        <v>1839560.6900000013</v>
      </c>
      <c r="F20" s="295"/>
    </row>
    <row r="21" spans="1:6" s="152" customFormat="1" ht="15" customHeight="1" x14ac:dyDescent="0.25">
      <c r="C21" s="220"/>
      <c r="D21" s="221"/>
      <c r="E21" s="299"/>
      <c r="F21" s="296"/>
    </row>
    <row r="22" spans="1:6" s="152" customFormat="1" ht="18" customHeight="1" x14ac:dyDescent="0.25">
      <c r="C22" s="294"/>
      <c r="D22" s="295"/>
      <c r="E22" s="294">
        <f>SUM(E16:E21)</f>
        <v>3001378.0999999978</v>
      </c>
      <c r="F22" s="296"/>
    </row>
    <row r="23" spans="1:6" s="152" customFormat="1" ht="18" customHeight="1" x14ac:dyDescent="0.25">
      <c r="C23" s="240"/>
      <c r="D23" s="240"/>
      <c r="E23" s="240"/>
      <c r="F23" s="241"/>
    </row>
    <row r="24" spans="1:6" x14ac:dyDescent="0.25">
      <c r="A24" s="282" t="s">
        <v>121</v>
      </c>
      <c r="B24" s="282"/>
      <c r="C24" s="282"/>
      <c r="D24" s="282"/>
      <c r="E24" s="282"/>
    </row>
    <row r="25" spans="1:6" ht="29.25" customHeight="1" x14ac:dyDescent="0.25">
      <c r="A25" s="301" t="s">
        <v>58</v>
      </c>
      <c r="B25" s="301"/>
      <c r="C25" s="301"/>
      <c r="D25" s="301"/>
      <c r="E25" s="301"/>
    </row>
    <row r="26" spans="1:6" ht="22.5" customHeight="1" x14ac:dyDescent="0.25">
      <c r="A26" s="27" t="s">
        <v>18</v>
      </c>
      <c r="B26" s="26" t="s">
        <v>17</v>
      </c>
      <c r="C26" s="25" t="s">
        <v>15</v>
      </c>
      <c r="D26" s="25" t="s">
        <v>57</v>
      </c>
      <c r="E26" s="25" t="s">
        <v>56</v>
      </c>
    </row>
    <row r="27" spans="1:6" x14ac:dyDescent="0.25">
      <c r="A27" s="10"/>
      <c r="B27" s="24"/>
      <c r="C27" s="12"/>
      <c r="D27" s="42"/>
      <c r="E27" s="42"/>
    </row>
    <row r="28" spans="1:6" ht="72" x14ac:dyDescent="0.25">
      <c r="A28" s="242">
        <v>5110</v>
      </c>
      <c r="B28" s="243" t="s">
        <v>266</v>
      </c>
      <c r="C28" s="244">
        <v>212518198.84</v>
      </c>
      <c r="D28" s="245">
        <f>C28/C38</f>
        <v>0.50487639206385126</v>
      </c>
      <c r="E28" s="207" t="s">
        <v>267</v>
      </c>
    </row>
    <row r="29" spans="1:6" ht="72" x14ac:dyDescent="0.25">
      <c r="A29" s="242">
        <v>5120</v>
      </c>
      <c r="B29" s="243" t="s">
        <v>268</v>
      </c>
      <c r="C29" s="244">
        <v>74318825.980000004</v>
      </c>
      <c r="D29" s="245">
        <f>C29/C38</f>
        <v>0.17655815326880747</v>
      </c>
      <c r="E29" s="208" t="s">
        <v>269</v>
      </c>
    </row>
    <row r="30" spans="1:6" ht="36" x14ac:dyDescent="0.25">
      <c r="A30" s="242">
        <v>5130</v>
      </c>
      <c r="B30" s="243" t="s">
        <v>270</v>
      </c>
      <c r="C30" s="244">
        <v>32058361.73</v>
      </c>
      <c r="D30" s="245">
        <f>C30/C38</f>
        <v>7.6160583395052869E-2</v>
      </c>
      <c r="E30" s="208" t="s">
        <v>271</v>
      </c>
    </row>
    <row r="31" spans="1:6" ht="24" x14ac:dyDescent="0.25">
      <c r="A31" s="246">
        <v>5210</v>
      </c>
      <c r="B31" s="247" t="s">
        <v>345</v>
      </c>
      <c r="C31" s="248">
        <v>9425668</v>
      </c>
      <c r="D31" s="249">
        <f>C31/C38</f>
        <v>2.2392422289511708E-2</v>
      </c>
      <c r="E31" s="250"/>
    </row>
    <row r="32" spans="1:6" ht="24" x14ac:dyDescent="0.25">
      <c r="A32" s="246">
        <v>5220</v>
      </c>
      <c r="B32" s="247" t="s">
        <v>346</v>
      </c>
      <c r="C32" s="248">
        <v>3735665</v>
      </c>
      <c r="D32" s="249">
        <f>C32/C38</f>
        <v>8.8747649728537804E-3</v>
      </c>
      <c r="E32" s="250"/>
    </row>
    <row r="33" spans="1:5" x14ac:dyDescent="0.25">
      <c r="A33" s="246">
        <v>5230</v>
      </c>
      <c r="B33" s="247" t="s">
        <v>347</v>
      </c>
      <c r="C33" s="248">
        <v>4792248</v>
      </c>
      <c r="D33" s="249">
        <f>C33/C38</f>
        <v>1.1384873828790479E-2</v>
      </c>
      <c r="E33" s="250"/>
    </row>
    <row r="34" spans="1:5" x14ac:dyDescent="0.25">
      <c r="A34" s="246">
        <v>5240</v>
      </c>
      <c r="B34" s="247" t="s">
        <v>348</v>
      </c>
      <c r="C34" s="248">
        <v>4631740.2300000004</v>
      </c>
      <c r="D34" s="249">
        <f>C34/C38</f>
        <v>1.1003557855579053E-2</v>
      </c>
      <c r="E34" s="250"/>
    </row>
    <row r="35" spans="1:5" ht="36" x14ac:dyDescent="0.25">
      <c r="A35" s="246">
        <v>5510</v>
      </c>
      <c r="B35" s="247" t="s">
        <v>343</v>
      </c>
      <c r="C35" s="248">
        <v>186829.24</v>
      </c>
      <c r="D35" s="249">
        <f>C35/C38</f>
        <v>4.4384750641636564E-4</v>
      </c>
      <c r="E35" s="250"/>
    </row>
    <row r="36" spans="1:5" x14ac:dyDescent="0.25">
      <c r="A36" s="251">
        <v>5610</v>
      </c>
      <c r="B36" s="247" t="s">
        <v>344</v>
      </c>
      <c r="C36" s="248">
        <v>79263610.049999997</v>
      </c>
      <c r="D36" s="252">
        <f>C36/C38</f>
        <v>0.18830540481913688</v>
      </c>
      <c r="E36" s="253"/>
    </row>
    <row r="37" spans="1:5" x14ac:dyDescent="0.25">
      <c r="A37" s="10"/>
      <c r="B37" s="24"/>
      <c r="C37" s="12"/>
      <c r="D37" s="42"/>
      <c r="E37" s="42"/>
    </row>
    <row r="38" spans="1:5" x14ac:dyDescent="0.25">
      <c r="A38" s="10"/>
      <c r="B38" s="43" t="s">
        <v>1</v>
      </c>
      <c r="C38" s="12">
        <f>SUM(C27:C37)</f>
        <v>420931147.07000005</v>
      </c>
      <c r="D38" s="42"/>
      <c r="E38" s="42"/>
    </row>
    <row r="39" spans="1:5" x14ac:dyDescent="0.25">
      <c r="A39" s="6"/>
      <c r="B39" s="87"/>
      <c r="C39" s="86"/>
      <c r="D39" s="85"/>
      <c r="E39" s="85"/>
    </row>
    <row r="40" spans="1:5" s="152" customFormat="1" x14ac:dyDescent="0.25">
      <c r="A40" s="148"/>
      <c r="B40" s="160"/>
      <c r="C40" s="161"/>
      <c r="D40" s="162"/>
      <c r="E40" s="162"/>
    </row>
    <row r="41" spans="1:5" s="152" customFormat="1" ht="15" customHeight="1" x14ac:dyDescent="0.25">
      <c r="A41" s="148"/>
      <c r="B41" s="160"/>
      <c r="C41" s="161"/>
      <c r="D41" s="162"/>
      <c r="E41" s="162"/>
    </row>
    <row r="42" spans="1:5" s="152" customFormat="1" x14ac:dyDescent="0.25">
      <c r="A42" s="148"/>
      <c r="B42" s="160"/>
      <c r="C42" s="161"/>
      <c r="D42" s="162"/>
      <c r="E42" s="162"/>
    </row>
    <row r="43" spans="1:5" s="152" customFormat="1" x14ac:dyDescent="0.25">
      <c r="A43" s="148"/>
      <c r="B43" s="160"/>
      <c r="C43" s="161"/>
      <c r="D43" s="162"/>
      <c r="E43" s="162"/>
    </row>
    <row r="44" spans="1:5" s="152" customFormat="1" x14ac:dyDescent="0.25">
      <c r="A44" s="148"/>
      <c r="B44" s="160"/>
      <c r="C44" s="161"/>
      <c r="D44" s="162"/>
      <c r="E44" s="162"/>
    </row>
    <row r="45" spans="1:5" x14ac:dyDescent="0.25">
      <c r="A45" s="6"/>
      <c r="B45" s="87"/>
      <c r="C45" s="86"/>
      <c r="D45" s="85"/>
      <c r="E45" s="85"/>
    </row>
    <row r="46" spans="1:5" x14ac:dyDescent="0.25">
      <c r="A46" s="3"/>
      <c r="B46" s="273"/>
      <c r="C46" s="273"/>
      <c r="D46" s="274"/>
      <c r="E46" s="274"/>
    </row>
    <row r="47" spans="1:5" x14ac:dyDescent="0.25">
      <c r="A47" s="79"/>
      <c r="B47" s="79"/>
      <c r="C47" s="93"/>
      <c r="D47" s="92"/>
      <c r="E47" s="92"/>
    </row>
    <row r="48" spans="1:5" x14ac:dyDescent="0.25">
      <c r="A48" s="91"/>
      <c r="B48" s="91"/>
      <c r="C48" s="90"/>
      <c r="D48" s="89"/>
      <c r="E48" s="89"/>
    </row>
    <row r="52" ht="78.75" customHeight="1" x14ac:dyDescent="0.25"/>
    <row r="53" ht="95.25" customHeight="1" x14ac:dyDescent="0.25"/>
  </sheetData>
  <protectedRanges>
    <protectedRange sqref="B27:D27 B45:D45 B37:D39" name="Rango1_1"/>
    <protectedRange sqref="B40:D44" name="Rango1_1_3"/>
    <protectedRange sqref="B31:D36" name="Rango1_1_2"/>
  </protectedRanges>
  <mergeCells count="27">
    <mergeCell ref="A6:F6"/>
    <mergeCell ref="A3:E3"/>
    <mergeCell ref="A4:E4"/>
    <mergeCell ref="A24:E24"/>
    <mergeCell ref="A25:E25"/>
    <mergeCell ref="C22:D22"/>
    <mergeCell ref="E22:F22"/>
    <mergeCell ref="A18:B18"/>
    <mergeCell ref="E18:F18"/>
    <mergeCell ref="E19:F19"/>
    <mergeCell ref="A20:B20"/>
    <mergeCell ref="E20:F20"/>
    <mergeCell ref="A15:B15"/>
    <mergeCell ref="A17:B17"/>
    <mergeCell ref="A19:B19"/>
    <mergeCell ref="B46:E46"/>
    <mergeCell ref="A9:F9"/>
    <mergeCell ref="A11:B14"/>
    <mergeCell ref="C11:C12"/>
    <mergeCell ref="D11:D12"/>
    <mergeCell ref="E11:F12"/>
    <mergeCell ref="C13:D13"/>
    <mergeCell ref="E14:F14"/>
    <mergeCell ref="A16:B16"/>
    <mergeCell ref="E16:F16"/>
    <mergeCell ref="E17:F17"/>
    <mergeCell ref="E21:F21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21"/>
  <sheetViews>
    <sheetView showGridLines="0" workbookViewId="0">
      <selection activeCell="D15" sqref="D15"/>
    </sheetView>
  </sheetViews>
  <sheetFormatPr baseColWidth="10" defaultRowHeight="15" x14ac:dyDescent="0.25"/>
  <cols>
    <col min="1" max="1" width="11.42578125" style="1"/>
    <col min="2" max="2" width="31.7109375" style="1" customWidth="1"/>
    <col min="3" max="3" width="17.140625" style="1" customWidth="1"/>
    <col min="4" max="4" width="16.5703125" style="1" customWidth="1"/>
    <col min="5" max="5" width="15.5703125" style="1" customWidth="1"/>
    <col min="6" max="16384" width="11.42578125" style="1"/>
  </cols>
  <sheetData>
    <row r="1" spans="1:7" ht="15.75" x14ac:dyDescent="0.25">
      <c r="A1" s="16"/>
      <c r="B1" s="16"/>
      <c r="C1" s="16"/>
      <c r="D1" s="16"/>
      <c r="E1" s="32"/>
      <c r="F1" s="16"/>
      <c r="G1" s="140" t="s">
        <v>134</v>
      </c>
    </row>
    <row r="2" spans="1:7" x14ac:dyDescent="0.25">
      <c r="A2" s="31" t="s">
        <v>145</v>
      </c>
      <c r="B2" s="31"/>
      <c r="C2" s="31"/>
      <c r="D2" s="31"/>
      <c r="E2" s="31"/>
      <c r="F2" s="28"/>
      <c r="G2" s="28"/>
    </row>
    <row r="3" spans="1:7" ht="15.75" customHeight="1" x14ac:dyDescent="0.25">
      <c r="A3" s="269" t="s">
        <v>22</v>
      </c>
      <c r="B3" s="269"/>
      <c r="C3" s="269"/>
      <c r="D3" s="269"/>
      <c r="E3" s="269"/>
      <c r="F3" s="269"/>
      <c r="G3" s="269"/>
    </row>
    <row r="4" spans="1:7" x14ac:dyDescent="0.25">
      <c r="A4" s="270" t="s">
        <v>139</v>
      </c>
      <c r="B4" s="270"/>
      <c r="C4" s="270"/>
      <c r="D4" s="270"/>
      <c r="E4" s="270"/>
      <c r="F4" s="270"/>
      <c r="G4" s="270"/>
    </row>
    <row r="5" spans="1:7" x14ac:dyDescent="0.25">
      <c r="A5" s="271" t="s">
        <v>63</v>
      </c>
      <c r="B5" s="271"/>
      <c r="C5" s="271"/>
      <c r="D5" s="271"/>
      <c r="E5" s="271"/>
      <c r="F5" s="271"/>
      <c r="G5" s="271"/>
    </row>
    <row r="6" spans="1:7" x14ac:dyDescent="0.25">
      <c r="A6" s="258"/>
      <c r="B6" s="258"/>
      <c r="C6" s="30"/>
      <c r="D6" s="30"/>
      <c r="E6" s="30"/>
      <c r="F6" s="28"/>
      <c r="G6" s="28"/>
    </row>
    <row r="7" spans="1:7" ht="22.5" customHeight="1" x14ac:dyDescent="0.25">
      <c r="A7" s="27" t="s">
        <v>18</v>
      </c>
      <c r="B7" s="26" t="s">
        <v>17</v>
      </c>
      <c r="C7" s="25" t="s">
        <v>61</v>
      </c>
      <c r="D7" s="25" t="s">
        <v>60</v>
      </c>
      <c r="E7" s="25" t="s">
        <v>59</v>
      </c>
      <c r="F7" s="25" t="s">
        <v>16</v>
      </c>
      <c r="G7" s="25" t="s">
        <v>50</v>
      </c>
    </row>
    <row r="8" spans="1:7" ht="64.5" x14ac:dyDescent="0.25">
      <c r="A8" s="10">
        <v>3210</v>
      </c>
      <c r="B8" s="24" t="s">
        <v>279</v>
      </c>
      <c r="C8" s="12">
        <v>6770394.5499999998</v>
      </c>
      <c r="D8" s="12">
        <v>5001015.38</v>
      </c>
      <c r="E8" s="12">
        <f>D8-C8</f>
        <v>-1769379.17</v>
      </c>
      <c r="F8" s="233" t="s">
        <v>297</v>
      </c>
      <c r="G8" s="234" t="s">
        <v>298</v>
      </c>
    </row>
    <row r="9" spans="1:7" ht="64.5" x14ac:dyDescent="0.25">
      <c r="A9" s="10">
        <v>3220</v>
      </c>
      <c r="B9" s="222" t="s">
        <v>280</v>
      </c>
      <c r="C9" s="12">
        <v>1952249925.1900001</v>
      </c>
      <c r="D9" s="12">
        <v>1947051693.24</v>
      </c>
      <c r="E9" s="12">
        <f>D9-C9</f>
        <v>-5198231.9500000477</v>
      </c>
      <c r="F9" s="233" t="s">
        <v>297</v>
      </c>
      <c r="G9" s="234" t="s">
        <v>298</v>
      </c>
    </row>
    <row r="10" spans="1:7" x14ac:dyDescent="0.25">
      <c r="A10" s="10"/>
      <c r="B10" s="24"/>
      <c r="C10" s="12"/>
      <c r="D10" s="42"/>
      <c r="E10" s="42"/>
      <c r="F10" s="10"/>
      <c r="G10" s="10"/>
    </row>
    <row r="11" spans="1:7" x14ac:dyDescent="0.25">
      <c r="A11" s="10"/>
      <c r="B11" s="43" t="s">
        <v>1</v>
      </c>
      <c r="C11" s="12">
        <f>SUM(C8:C10)</f>
        <v>1959020319.74</v>
      </c>
      <c r="D11" s="12">
        <f t="shared" ref="D11:E11" si="0">SUM(D8:D10)</f>
        <v>1952052708.6200001</v>
      </c>
      <c r="E11" s="12">
        <f t="shared" si="0"/>
        <v>-6967611.1200000476</v>
      </c>
      <c r="F11" s="10"/>
      <c r="G11" s="10"/>
    </row>
    <row r="12" spans="1:7" x14ac:dyDescent="0.25">
      <c r="A12" s="6"/>
      <c r="B12" s="9"/>
      <c r="C12" s="8"/>
      <c r="D12" s="8"/>
      <c r="E12" s="8"/>
      <c r="F12" s="6"/>
      <c r="G12" s="6"/>
    </row>
    <row r="13" spans="1:7" x14ac:dyDescent="0.25">
      <c r="A13" s="6"/>
      <c r="B13" s="9"/>
      <c r="C13" s="8"/>
      <c r="D13" s="8"/>
      <c r="E13" s="8"/>
      <c r="F13" s="6"/>
      <c r="G13" s="6"/>
    </row>
    <row r="14" spans="1:7" x14ac:dyDescent="0.25">
      <c r="A14" s="6"/>
      <c r="B14" s="9"/>
      <c r="C14" s="8"/>
      <c r="D14" s="8"/>
      <c r="E14" s="8"/>
      <c r="F14" s="6"/>
      <c r="G14" s="6"/>
    </row>
    <row r="15" spans="1:7" x14ac:dyDescent="0.25">
      <c r="A15" s="5"/>
      <c r="B15" s="79"/>
      <c r="C15" s="78"/>
      <c r="D15" s="77"/>
      <c r="E15" s="77"/>
      <c r="F15" s="3"/>
      <c r="G15" s="3"/>
    </row>
    <row r="16" spans="1:7" s="152" customFormat="1" x14ac:dyDescent="0.25">
      <c r="A16" s="163"/>
      <c r="B16" s="164"/>
      <c r="C16" s="165"/>
      <c r="D16" s="166"/>
      <c r="E16" s="166"/>
      <c r="F16" s="167"/>
      <c r="G16" s="167"/>
    </row>
    <row r="17" spans="1:7" s="152" customFormat="1" x14ac:dyDescent="0.25">
      <c r="A17" s="163"/>
      <c r="B17" s="164"/>
      <c r="C17" s="165"/>
      <c r="D17" s="166"/>
      <c r="E17" s="166"/>
      <c r="F17" s="167"/>
      <c r="G17" s="167"/>
    </row>
    <row r="18" spans="1:7" s="152" customFormat="1" x14ac:dyDescent="0.25">
      <c r="A18" s="163"/>
      <c r="B18" s="164"/>
      <c r="C18" s="165"/>
      <c r="D18" s="166"/>
      <c r="E18" s="166"/>
      <c r="F18" s="167"/>
      <c r="G18" s="167"/>
    </row>
    <row r="19" spans="1:7" s="152" customFormat="1" x14ac:dyDescent="0.25">
      <c r="A19" s="163"/>
      <c r="B19" s="164"/>
      <c r="C19" s="165"/>
      <c r="D19" s="166"/>
      <c r="E19" s="166"/>
      <c r="F19" s="167"/>
      <c r="G19" s="167"/>
    </row>
    <row r="20" spans="1:7" s="152" customFormat="1" x14ac:dyDescent="0.25">
      <c r="A20" s="163"/>
      <c r="B20" s="164"/>
      <c r="C20" s="165"/>
      <c r="D20" s="166"/>
      <c r="E20" s="166"/>
      <c r="F20" s="167"/>
      <c r="G20" s="167"/>
    </row>
    <row r="21" spans="1:7" x14ac:dyDescent="0.25">
      <c r="A21" s="3"/>
      <c r="B21" s="273"/>
      <c r="C21" s="273"/>
      <c r="D21" s="274"/>
      <c r="E21" s="274"/>
      <c r="F21" s="3"/>
      <c r="G21" s="3"/>
    </row>
  </sheetData>
  <protectedRanges>
    <protectedRange sqref="B10:D10 B15:D15 B11:E14" name="Rango1_1"/>
    <protectedRange sqref="B16:D20" name="Rango1_1_3"/>
    <protectedRange sqref="C8:D9" name="Rango1_1_1"/>
    <protectedRange sqref="B8" name="Rango1_1_1_2_1"/>
  </protectedRanges>
  <mergeCells count="5">
    <mergeCell ref="B21:E21"/>
    <mergeCell ref="A3:G3"/>
    <mergeCell ref="A4:G4"/>
    <mergeCell ref="A5:G5"/>
    <mergeCell ref="A6:B6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22"/>
  <sheetViews>
    <sheetView showGridLines="0" workbookViewId="0">
      <selection activeCell="G13" sqref="G13"/>
    </sheetView>
  </sheetViews>
  <sheetFormatPr baseColWidth="10" defaultRowHeight="15" x14ac:dyDescent="0.25"/>
  <cols>
    <col min="1" max="1" width="11.42578125" style="1"/>
    <col min="2" max="2" width="31.7109375" style="1" customWidth="1"/>
    <col min="3" max="3" width="17.140625" style="1" customWidth="1"/>
    <col min="4" max="4" width="16.5703125" style="1" customWidth="1"/>
    <col min="5" max="5" width="15.5703125" style="1" customWidth="1"/>
    <col min="6" max="16384" width="11.42578125" style="1"/>
  </cols>
  <sheetData>
    <row r="1" spans="1:7" ht="15.75" x14ac:dyDescent="0.25">
      <c r="A1" s="16"/>
      <c r="B1" s="16"/>
      <c r="C1" s="16"/>
      <c r="D1" s="16"/>
      <c r="E1" s="32"/>
      <c r="F1" s="16"/>
      <c r="G1" s="140" t="s">
        <v>135</v>
      </c>
    </row>
    <row r="2" spans="1:7" x14ac:dyDescent="0.25">
      <c r="A2" s="31" t="s">
        <v>145</v>
      </c>
      <c r="B2" s="31"/>
      <c r="C2" s="31"/>
      <c r="D2" s="31"/>
      <c r="E2" s="31"/>
      <c r="F2" s="28"/>
      <c r="G2" s="28"/>
    </row>
    <row r="3" spans="1:7" ht="15.75" customHeight="1" x14ac:dyDescent="0.25">
      <c r="A3" s="269" t="s">
        <v>22</v>
      </c>
      <c r="B3" s="269"/>
      <c r="C3" s="269"/>
      <c r="D3" s="269"/>
      <c r="E3" s="269"/>
      <c r="F3" s="269"/>
      <c r="G3" s="269"/>
    </row>
    <row r="4" spans="1:7" x14ac:dyDescent="0.25">
      <c r="A4" s="270" t="s">
        <v>139</v>
      </c>
      <c r="B4" s="270"/>
      <c r="C4" s="270"/>
      <c r="D4" s="270"/>
      <c r="E4" s="270"/>
      <c r="F4" s="270"/>
      <c r="G4" s="270"/>
    </row>
    <row r="5" spans="1:7" x14ac:dyDescent="0.25">
      <c r="A5" s="271" t="s">
        <v>62</v>
      </c>
      <c r="B5" s="271"/>
      <c r="C5" s="271"/>
      <c r="D5" s="271"/>
      <c r="E5" s="271"/>
      <c r="F5" s="271"/>
      <c r="G5" s="271"/>
    </row>
    <row r="6" spans="1:7" x14ac:dyDescent="0.25">
      <c r="A6" s="258"/>
      <c r="B6" s="258"/>
      <c r="C6" s="30"/>
      <c r="D6" s="30"/>
      <c r="E6" s="30"/>
      <c r="F6" s="28"/>
      <c r="G6" s="28"/>
    </row>
    <row r="7" spans="1:7" ht="22.5" customHeight="1" x14ac:dyDescent="0.25">
      <c r="A7" s="39" t="s">
        <v>18</v>
      </c>
      <c r="B7" s="26" t="s">
        <v>17</v>
      </c>
      <c r="C7" s="25" t="s">
        <v>61</v>
      </c>
      <c r="D7" s="25" t="s">
        <v>60</v>
      </c>
      <c r="E7" s="25" t="s">
        <v>59</v>
      </c>
      <c r="F7" s="25" t="s">
        <v>16</v>
      </c>
      <c r="G7" s="25" t="s">
        <v>50</v>
      </c>
    </row>
    <row r="8" spans="1:7" ht="22.5" customHeight="1" x14ac:dyDescent="0.25">
      <c r="A8" s="183"/>
      <c r="B8" s="183"/>
      <c r="C8" s="184"/>
      <c r="D8" s="184"/>
      <c r="E8" s="184"/>
      <c r="F8" s="184"/>
      <c r="G8" s="184"/>
    </row>
    <row r="9" spans="1:7" ht="69" x14ac:dyDescent="0.25">
      <c r="A9" s="10"/>
      <c r="B9" s="195" t="s">
        <v>168</v>
      </c>
      <c r="C9" s="12"/>
      <c r="D9" s="12"/>
      <c r="E9" s="12"/>
      <c r="F9" s="233"/>
      <c r="G9" s="234"/>
    </row>
    <row r="10" spans="1:7" x14ac:dyDescent="0.25">
      <c r="A10" s="10"/>
      <c r="B10" s="222"/>
      <c r="C10" s="12"/>
      <c r="D10" s="12"/>
      <c r="E10" s="12"/>
      <c r="F10" s="233"/>
      <c r="G10" s="234"/>
    </row>
    <row r="11" spans="1:7" x14ac:dyDescent="0.25">
      <c r="A11" s="10"/>
      <c r="B11" s="24"/>
      <c r="C11" s="12"/>
      <c r="D11" s="42"/>
      <c r="E11" s="42"/>
      <c r="F11" s="10"/>
      <c r="G11" s="10"/>
    </row>
    <row r="12" spans="1:7" x14ac:dyDescent="0.25">
      <c r="A12" s="10"/>
      <c r="B12" s="43" t="s">
        <v>1</v>
      </c>
      <c r="C12" s="12">
        <f>SUM(C9:C11)</f>
        <v>0</v>
      </c>
      <c r="D12" s="12">
        <f t="shared" ref="D12:E12" si="0">SUM(D9:D11)</f>
        <v>0</v>
      </c>
      <c r="E12" s="12">
        <f t="shared" si="0"/>
        <v>0</v>
      </c>
      <c r="F12" s="10"/>
      <c r="G12" s="10"/>
    </row>
    <row r="13" spans="1:7" x14ac:dyDescent="0.25">
      <c r="A13" s="6"/>
      <c r="B13" s="9"/>
      <c r="C13" s="8"/>
      <c r="D13" s="8"/>
      <c r="E13" s="8"/>
      <c r="F13" s="6"/>
      <c r="G13" s="6"/>
    </row>
    <row r="14" spans="1:7" x14ac:dyDescent="0.25">
      <c r="A14" s="6"/>
      <c r="B14" s="9"/>
      <c r="C14" s="8"/>
      <c r="D14" s="8"/>
      <c r="E14" s="8"/>
      <c r="F14" s="6"/>
      <c r="G14" s="6"/>
    </row>
    <row r="15" spans="1:7" x14ac:dyDescent="0.25">
      <c r="A15" s="6"/>
      <c r="B15" s="9"/>
      <c r="C15" s="8"/>
      <c r="D15" s="8"/>
      <c r="E15" s="8"/>
      <c r="F15" s="6"/>
      <c r="G15" s="6"/>
    </row>
    <row r="16" spans="1:7" x14ac:dyDescent="0.25">
      <c r="A16" s="5"/>
      <c r="B16" s="79"/>
      <c r="C16" s="78"/>
      <c r="D16" s="77"/>
      <c r="E16" s="77"/>
      <c r="F16" s="33"/>
      <c r="G16" s="33"/>
    </row>
    <row r="17" spans="1:7" s="152" customFormat="1" x14ac:dyDescent="0.25">
      <c r="A17" s="148"/>
      <c r="B17" s="160"/>
      <c r="C17" s="161"/>
      <c r="D17" s="162"/>
      <c r="E17" s="162"/>
      <c r="F17" s="154"/>
    </row>
    <row r="18" spans="1:7" s="152" customFormat="1" x14ac:dyDescent="0.25">
      <c r="A18" s="148"/>
      <c r="B18" s="160"/>
      <c r="C18" s="161"/>
      <c r="D18" s="162"/>
      <c r="E18" s="162"/>
      <c r="F18" s="154"/>
    </row>
    <row r="19" spans="1:7" s="152" customFormat="1" x14ac:dyDescent="0.25">
      <c r="A19" s="148"/>
      <c r="B19" s="160"/>
      <c r="C19" s="161"/>
      <c r="D19" s="162"/>
      <c r="E19" s="162"/>
      <c r="F19" s="154"/>
    </row>
    <row r="20" spans="1:7" s="152" customFormat="1" x14ac:dyDescent="0.25">
      <c r="A20" s="148"/>
      <c r="B20" s="160"/>
      <c r="C20" s="161"/>
      <c r="D20" s="162"/>
      <c r="E20" s="162"/>
      <c r="F20" s="154"/>
    </row>
    <row r="21" spans="1:7" s="152" customFormat="1" x14ac:dyDescent="0.25">
      <c r="A21" s="167"/>
      <c r="B21" s="303"/>
      <c r="C21" s="303"/>
      <c r="D21" s="304"/>
      <c r="E21" s="304"/>
      <c r="F21" s="167"/>
    </row>
    <row r="22" spans="1:7" x14ac:dyDescent="0.25">
      <c r="A22" s="33"/>
      <c r="B22" s="273"/>
      <c r="C22" s="273"/>
      <c r="D22" s="274"/>
      <c r="E22" s="274"/>
      <c r="F22" s="33"/>
      <c r="G22" s="33"/>
    </row>
  </sheetData>
  <protectedRanges>
    <protectedRange sqref="B11:D11 C9:D10 B16:D16 B12:E15" name="Rango1_1"/>
    <protectedRange sqref="B17:D20" name="Rango1_1_2"/>
    <protectedRange sqref="B9" name="Rango1"/>
  </protectedRanges>
  <mergeCells count="6">
    <mergeCell ref="B22:E22"/>
    <mergeCell ref="A3:G3"/>
    <mergeCell ref="A4:G4"/>
    <mergeCell ref="A5:G5"/>
    <mergeCell ref="A6:B6"/>
    <mergeCell ref="B21:E21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R37"/>
  <sheetViews>
    <sheetView showGridLines="0" workbookViewId="0">
      <selection activeCell="A20" sqref="A20"/>
    </sheetView>
  </sheetViews>
  <sheetFormatPr baseColWidth="10" defaultRowHeight="15" x14ac:dyDescent="0.25"/>
  <cols>
    <col min="1" max="1" width="14.42578125" style="95" customWidth="1"/>
    <col min="2" max="2" width="41.28515625" style="95" customWidth="1"/>
    <col min="3" max="3" width="19" style="95" customWidth="1"/>
    <col min="4" max="4" width="18.85546875" style="95" customWidth="1"/>
    <col min="5" max="16384" width="11.42578125" style="95"/>
  </cols>
  <sheetData>
    <row r="1" spans="1:18" ht="15.75" x14ac:dyDescent="0.25">
      <c r="A1" s="94"/>
      <c r="B1" s="94"/>
      <c r="C1" s="94"/>
      <c r="D1" s="142" t="s">
        <v>136</v>
      </c>
    </row>
    <row r="2" spans="1:18" s="1" customFormat="1" x14ac:dyDescent="0.25">
      <c r="A2" s="31" t="s">
        <v>145</v>
      </c>
      <c r="B2" s="31"/>
      <c r="C2" s="31"/>
      <c r="D2" s="31"/>
      <c r="E2" s="31"/>
      <c r="F2" s="28"/>
      <c r="G2" s="28"/>
    </row>
    <row r="3" spans="1:18" ht="15.75" customHeight="1" x14ac:dyDescent="0.25">
      <c r="A3" s="307" t="s">
        <v>22</v>
      </c>
      <c r="B3" s="307"/>
      <c r="C3" s="307"/>
      <c r="D3" s="307"/>
    </row>
    <row r="4" spans="1:18" x14ac:dyDescent="0.25">
      <c r="A4" s="308" t="s">
        <v>66</v>
      </c>
      <c r="B4" s="308"/>
      <c r="C4" s="308"/>
      <c r="D4" s="308"/>
    </row>
    <row r="5" spans="1:18" x14ac:dyDescent="0.25">
      <c r="A5" s="309" t="s">
        <v>7</v>
      </c>
      <c r="B5" s="309"/>
      <c r="C5" s="309"/>
      <c r="D5" s="309"/>
    </row>
    <row r="6" spans="1:18" x14ac:dyDescent="0.25">
      <c r="A6" s="146"/>
      <c r="B6" s="146"/>
      <c r="C6" s="146"/>
      <c r="D6" s="146"/>
    </row>
    <row r="7" spans="1:18" x14ac:dyDescent="0.25">
      <c r="A7" s="311" t="s">
        <v>281</v>
      </c>
      <c r="B7" s="311"/>
      <c r="C7" s="311"/>
      <c r="D7" s="31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</row>
    <row r="8" spans="1:18" x14ac:dyDescent="0.25">
      <c r="A8" s="311"/>
      <c r="B8" s="311"/>
      <c r="C8" s="311"/>
      <c r="D8" s="311"/>
    </row>
    <row r="9" spans="1:18" x14ac:dyDescent="0.25">
      <c r="A9" s="310" t="s">
        <v>67</v>
      </c>
      <c r="B9" s="310"/>
      <c r="C9" s="96"/>
      <c r="D9" s="96"/>
    </row>
    <row r="10" spans="1:18" ht="22.5" customHeight="1" x14ac:dyDescent="0.25">
      <c r="A10" s="97" t="s">
        <v>18</v>
      </c>
      <c r="B10" s="98" t="s">
        <v>0</v>
      </c>
      <c r="C10" s="99">
        <v>2017</v>
      </c>
      <c r="D10" s="99">
        <v>2016</v>
      </c>
    </row>
    <row r="11" spans="1:18" x14ac:dyDescent="0.25">
      <c r="A11" s="305" t="s">
        <v>68</v>
      </c>
      <c r="B11" s="306"/>
      <c r="C11" s="100"/>
      <c r="D11" s="100"/>
    </row>
    <row r="12" spans="1:18" x14ac:dyDescent="0.25">
      <c r="A12" s="10" t="s">
        <v>160</v>
      </c>
      <c r="B12" s="24" t="s">
        <v>155</v>
      </c>
      <c r="C12" s="20">
        <v>8570.5</v>
      </c>
      <c r="D12" s="224">
        <v>0.5</v>
      </c>
    </row>
    <row r="13" spans="1:18" x14ac:dyDescent="0.25">
      <c r="A13" s="10" t="s">
        <v>161</v>
      </c>
      <c r="B13" s="24" t="s">
        <v>282</v>
      </c>
      <c r="C13" s="20">
        <v>53000</v>
      </c>
      <c r="D13" s="224">
        <v>8000</v>
      </c>
    </row>
    <row r="14" spans="1:18" x14ac:dyDescent="0.25">
      <c r="A14" s="223">
        <v>1112</v>
      </c>
      <c r="B14" s="23" t="s">
        <v>159</v>
      </c>
      <c r="C14" s="20">
        <v>2282262.2599999998</v>
      </c>
      <c r="D14" s="225">
        <v>7215964.5</v>
      </c>
    </row>
    <row r="15" spans="1:18" x14ac:dyDescent="0.25">
      <c r="A15" s="102"/>
      <c r="B15" s="102"/>
      <c r="C15" s="102"/>
      <c r="D15" s="102"/>
    </row>
    <row r="16" spans="1:18" x14ac:dyDescent="0.25">
      <c r="A16" s="305" t="s">
        <v>69</v>
      </c>
      <c r="B16" s="306"/>
      <c r="C16" s="100"/>
      <c r="D16" s="100"/>
    </row>
    <row r="17" spans="1:4" x14ac:dyDescent="0.25">
      <c r="A17" s="101"/>
      <c r="B17" s="101"/>
      <c r="C17" s="101"/>
      <c r="D17" s="101"/>
    </row>
    <row r="18" spans="1:4" x14ac:dyDescent="0.25">
      <c r="A18" s="102"/>
      <c r="B18" s="102"/>
      <c r="C18" s="102"/>
      <c r="D18" s="102"/>
    </row>
    <row r="19" spans="1:4" x14ac:dyDescent="0.25">
      <c r="A19" s="305" t="s">
        <v>70</v>
      </c>
      <c r="B19" s="306"/>
      <c r="C19" s="100"/>
      <c r="D19" s="100"/>
    </row>
    <row r="20" spans="1:4" ht="28.5" x14ac:dyDescent="0.25">
      <c r="A20" s="223">
        <v>1121</v>
      </c>
      <c r="B20" s="226" t="s">
        <v>162</v>
      </c>
      <c r="C20" s="225">
        <v>0</v>
      </c>
      <c r="D20" s="225">
        <v>0</v>
      </c>
    </row>
    <row r="21" spans="1:4" x14ac:dyDescent="0.25">
      <c r="A21" s="102"/>
      <c r="B21" s="102"/>
      <c r="C21" s="102"/>
      <c r="D21" s="102"/>
    </row>
    <row r="22" spans="1:4" x14ac:dyDescent="0.25">
      <c r="A22" s="305" t="s">
        <v>141</v>
      </c>
      <c r="B22" s="306"/>
      <c r="C22" s="100"/>
      <c r="D22" s="100"/>
    </row>
    <row r="23" spans="1:4" x14ac:dyDescent="0.25">
      <c r="A23" s="101"/>
      <c r="B23" s="227" t="s">
        <v>168</v>
      </c>
      <c r="C23" s="101"/>
      <c r="D23" s="101"/>
    </row>
    <row r="24" spans="1:4" x14ac:dyDescent="0.25">
      <c r="A24" s="103"/>
      <c r="B24" s="102"/>
      <c r="C24" s="102"/>
      <c r="D24" s="104"/>
    </row>
    <row r="25" spans="1:4" ht="14.25" customHeight="1" x14ac:dyDescent="0.25">
      <c r="A25" s="305" t="s">
        <v>71</v>
      </c>
      <c r="B25" s="306"/>
      <c r="C25" s="100"/>
      <c r="D25" s="100"/>
    </row>
    <row r="26" spans="1:4" ht="14.25" customHeight="1" x14ac:dyDescent="0.25">
      <c r="A26" s="105"/>
      <c r="B26" s="227" t="s">
        <v>168</v>
      </c>
      <c r="C26" s="101"/>
      <c r="D26" s="101"/>
    </row>
    <row r="27" spans="1:4" ht="14.25" customHeight="1" x14ac:dyDescent="0.25">
      <c r="A27" s="106"/>
      <c r="B27" s="102"/>
      <c r="C27" s="107"/>
      <c r="D27" s="102"/>
    </row>
    <row r="28" spans="1:4" x14ac:dyDescent="0.25">
      <c r="A28" s="108"/>
      <c r="B28" s="109" t="s">
        <v>140</v>
      </c>
      <c r="C28" s="110">
        <f>SUM(C11:C24)</f>
        <v>2343832.7599999998</v>
      </c>
      <c r="D28" s="111"/>
    </row>
    <row r="29" spans="1:4" x14ac:dyDescent="0.25">
      <c r="A29" s="112"/>
      <c r="B29" s="239"/>
      <c r="C29" s="114"/>
      <c r="D29" s="115"/>
    </row>
    <row r="30" spans="1:4" x14ac:dyDescent="0.25">
      <c r="A30" s="112"/>
      <c r="B30" s="239"/>
      <c r="C30" s="114"/>
      <c r="D30" s="115"/>
    </row>
    <row r="31" spans="1:4" x14ac:dyDescent="0.25">
      <c r="A31" s="112"/>
      <c r="B31" s="239"/>
      <c r="C31" s="114"/>
      <c r="D31" s="115"/>
    </row>
    <row r="32" spans="1:4" x14ac:dyDescent="0.25">
      <c r="A32" s="112"/>
      <c r="B32" s="113"/>
      <c r="C32" s="114"/>
      <c r="D32" s="115"/>
    </row>
    <row r="33" spans="1:7" s="152" customFormat="1" x14ac:dyDescent="0.25">
      <c r="A33" s="163"/>
      <c r="B33" s="164"/>
      <c r="C33" s="165"/>
      <c r="D33" s="166"/>
      <c r="E33" s="166"/>
      <c r="F33" s="167"/>
      <c r="G33" s="167"/>
    </row>
    <row r="34" spans="1:7" s="152" customFormat="1" x14ac:dyDescent="0.25">
      <c r="A34" s="163"/>
      <c r="B34" s="164"/>
      <c r="C34" s="165"/>
      <c r="D34" s="166"/>
      <c r="E34" s="166"/>
      <c r="F34" s="167"/>
      <c r="G34" s="167"/>
    </row>
    <row r="35" spans="1:7" s="152" customFormat="1" x14ac:dyDescent="0.25">
      <c r="A35" s="163"/>
      <c r="B35" s="164"/>
      <c r="C35" s="165"/>
      <c r="D35" s="166"/>
      <c r="E35" s="166"/>
      <c r="F35" s="167"/>
      <c r="G35" s="167"/>
    </row>
    <row r="36" spans="1:7" s="152" customFormat="1" x14ac:dyDescent="0.25">
      <c r="A36" s="163"/>
      <c r="B36" s="164"/>
      <c r="C36" s="165"/>
      <c r="D36" s="166"/>
      <c r="E36" s="166"/>
      <c r="F36" s="167"/>
      <c r="G36" s="167"/>
    </row>
    <row r="37" spans="1:7" s="152" customFormat="1" x14ac:dyDescent="0.25">
      <c r="A37" s="163"/>
      <c r="B37" s="164"/>
      <c r="C37" s="165"/>
      <c r="D37" s="166"/>
      <c r="E37" s="166"/>
      <c r="F37" s="167"/>
      <c r="G37" s="167"/>
    </row>
  </sheetData>
  <protectedRanges>
    <protectedRange sqref="C11:D11 C16:D16 C19:D19 C22:D22 C25:D25 B15:D15 B17:D18 B21:D21 B24:D24 B27:D32 D14 D12:D13 C20:D20 C23:D23 C26:D26" name="Rango1_1"/>
    <protectedRange sqref="A24:A27" name="Rango1"/>
    <protectedRange sqref="B33:D37" name="Rango1_1_3_1"/>
    <protectedRange sqref="B12:B14" name="Rango1_1_2"/>
    <protectedRange sqref="C12:C14" name="Rango1_1_1"/>
    <protectedRange sqref="B20" name="Rango1_1_5_1"/>
    <protectedRange sqref="B23" name="Rango1_1_3"/>
    <protectedRange sqref="B26" name="Rango1_1_4"/>
  </protectedRanges>
  <mergeCells count="10">
    <mergeCell ref="A16:B16"/>
    <mergeCell ref="A19:B19"/>
    <mergeCell ref="A22:B22"/>
    <mergeCell ref="A25:B25"/>
    <mergeCell ref="A3:D3"/>
    <mergeCell ref="A4:D4"/>
    <mergeCell ref="A5:D5"/>
    <mergeCell ref="A9:B9"/>
    <mergeCell ref="A11:B11"/>
    <mergeCell ref="A7:D8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66"/>
  <sheetViews>
    <sheetView showGridLines="0" tabSelected="1" zoomScaleNormal="100" workbookViewId="0">
      <selection activeCell="B54" sqref="B54"/>
    </sheetView>
  </sheetViews>
  <sheetFormatPr baseColWidth="10" defaultRowHeight="15" x14ac:dyDescent="0.25"/>
  <cols>
    <col min="1" max="1" width="23.7109375" style="95" customWidth="1"/>
    <col min="2" max="2" width="46" style="95" customWidth="1"/>
    <col min="3" max="3" width="14.7109375" style="95" customWidth="1"/>
    <col min="4" max="5" width="14.5703125" style="95" customWidth="1"/>
    <col min="6" max="16384" width="11.42578125" style="95"/>
  </cols>
  <sheetData>
    <row r="1" spans="1:7" ht="15.75" x14ac:dyDescent="0.25">
      <c r="A1" s="94"/>
      <c r="B1" s="94"/>
      <c r="E1" s="142" t="s">
        <v>137</v>
      </c>
      <c r="F1" s="94"/>
    </row>
    <row r="2" spans="1:7" s="1" customFormat="1" x14ac:dyDescent="0.25">
      <c r="A2" s="319" t="s">
        <v>154</v>
      </c>
      <c r="B2" s="319"/>
      <c r="C2" s="319"/>
      <c r="D2" s="319"/>
      <c r="E2" s="319"/>
      <c r="F2" s="319"/>
      <c r="G2" s="319"/>
    </row>
    <row r="3" spans="1:7" ht="15.75" customHeight="1" x14ac:dyDescent="0.25">
      <c r="A3" s="307" t="s">
        <v>72</v>
      </c>
      <c r="B3" s="307"/>
      <c r="C3" s="307"/>
      <c r="D3" s="116"/>
      <c r="E3" s="116"/>
      <c r="F3" s="94"/>
      <c r="G3" s="94"/>
    </row>
    <row r="4" spans="1:7" ht="8.25" customHeight="1" x14ac:dyDescent="0.25">
      <c r="A4" s="117"/>
      <c r="B4" s="117"/>
      <c r="C4" s="117"/>
      <c r="D4" s="117"/>
      <c r="E4" s="117"/>
      <c r="F4" s="94"/>
      <c r="G4" s="94"/>
    </row>
    <row r="5" spans="1:7" x14ac:dyDescent="0.25">
      <c r="A5" s="309" t="s">
        <v>73</v>
      </c>
      <c r="B5" s="309"/>
      <c r="C5" s="309"/>
      <c r="D5" s="118"/>
      <c r="E5" s="118"/>
      <c r="F5" s="94"/>
      <c r="G5" s="94"/>
    </row>
    <row r="6" spans="1:7" x14ac:dyDescent="0.25">
      <c r="A6" s="118"/>
      <c r="B6" s="118"/>
      <c r="C6" s="118"/>
      <c r="D6" s="118"/>
      <c r="E6" s="118"/>
      <c r="F6" s="94"/>
      <c r="G6" s="94"/>
    </row>
    <row r="7" spans="1:7" ht="40.5" customHeight="1" x14ac:dyDescent="0.25">
      <c r="A7" s="313" t="s">
        <v>74</v>
      </c>
      <c r="B7" s="313"/>
      <c r="C7" s="313"/>
      <c r="D7" s="313"/>
      <c r="E7" s="313"/>
      <c r="F7" s="94"/>
      <c r="G7" s="94"/>
    </row>
    <row r="8" spans="1:7" x14ac:dyDescent="0.25">
      <c r="A8" s="119"/>
      <c r="B8" s="119"/>
      <c r="C8" s="119"/>
      <c r="D8" s="119"/>
      <c r="E8" s="120"/>
      <c r="F8" s="94"/>
      <c r="G8" s="94"/>
    </row>
    <row r="9" spans="1:7" x14ac:dyDescent="0.25">
      <c r="A9" s="121" t="s">
        <v>75</v>
      </c>
      <c r="B9" s="121"/>
      <c r="C9" s="121"/>
      <c r="D9" s="121"/>
      <c r="E9" s="120"/>
      <c r="F9" s="94"/>
      <c r="G9" s="94"/>
    </row>
    <row r="10" spans="1:7" ht="15" customHeight="1" x14ac:dyDescent="0.25">
      <c r="A10" s="121"/>
      <c r="B10" s="121"/>
      <c r="C10" s="121"/>
      <c r="D10" s="121"/>
      <c r="E10" s="120"/>
    </row>
    <row r="11" spans="1:7" ht="18" customHeight="1" x14ac:dyDescent="0.25">
      <c r="A11" s="314" t="s">
        <v>76</v>
      </c>
      <c r="B11" s="314"/>
      <c r="C11" s="121"/>
      <c r="D11" s="121"/>
      <c r="E11" s="120"/>
    </row>
    <row r="12" spans="1:7" ht="32.25" customHeight="1" x14ac:dyDescent="0.25">
      <c r="A12" s="122" t="s">
        <v>77</v>
      </c>
      <c r="B12" s="315" t="s">
        <v>78</v>
      </c>
      <c r="C12" s="315"/>
      <c r="D12" s="315"/>
      <c r="E12" s="315"/>
    </row>
    <row r="13" spans="1:7" ht="32.25" customHeight="1" x14ac:dyDescent="0.25">
      <c r="A13" s="123" t="s">
        <v>79</v>
      </c>
      <c r="B13" s="123" t="s">
        <v>80</v>
      </c>
      <c r="C13" s="123"/>
      <c r="D13" s="123"/>
      <c r="E13" s="123"/>
    </row>
    <row r="14" spans="1:7" ht="21.75" customHeight="1" x14ac:dyDescent="0.25">
      <c r="A14" s="123" t="s">
        <v>81</v>
      </c>
      <c r="B14" s="315" t="s">
        <v>82</v>
      </c>
      <c r="C14" s="315"/>
      <c r="D14" s="315"/>
      <c r="E14" s="315"/>
      <c r="F14" s="94"/>
      <c r="G14" s="94"/>
    </row>
    <row r="15" spans="1:7" ht="22.5" customHeight="1" x14ac:dyDescent="0.25">
      <c r="A15" s="123" t="s">
        <v>83</v>
      </c>
      <c r="B15" s="315" t="s">
        <v>84</v>
      </c>
      <c r="C15" s="315"/>
      <c r="D15" s="315"/>
      <c r="E15" s="315"/>
      <c r="F15" s="94"/>
      <c r="G15" s="94"/>
    </row>
    <row r="16" spans="1:7" x14ac:dyDescent="0.25">
      <c r="A16" s="121"/>
      <c r="B16" s="124"/>
      <c r="C16" s="124"/>
      <c r="D16" s="124"/>
      <c r="E16" s="124"/>
      <c r="F16" s="94"/>
      <c r="G16" s="94"/>
    </row>
    <row r="17" spans="1:8" ht="43.5" customHeight="1" x14ac:dyDescent="0.25">
      <c r="A17" s="122" t="s">
        <v>85</v>
      </c>
      <c r="B17" s="147" t="s">
        <v>284</v>
      </c>
      <c r="C17" s="124"/>
      <c r="D17" s="124"/>
      <c r="E17" s="124"/>
      <c r="F17" s="125"/>
      <c r="G17" s="125"/>
    </row>
    <row r="18" spans="1:8" x14ac:dyDescent="0.25">
      <c r="A18" s="123" t="s">
        <v>86</v>
      </c>
      <c r="B18" s="120"/>
      <c r="C18" s="120"/>
      <c r="D18" s="120"/>
      <c r="E18" s="120"/>
      <c r="F18" s="94"/>
      <c r="G18" s="94"/>
      <c r="H18" s="126"/>
    </row>
    <row r="19" spans="1:8" x14ac:dyDescent="0.25">
      <c r="A19" s="121"/>
      <c r="B19" s="120"/>
      <c r="C19" s="120"/>
      <c r="D19" s="120"/>
      <c r="E19" s="120"/>
      <c r="F19" s="94"/>
      <c r="G19" s="94"/>
      <c r="H19" s="126"/>
    </row>
    <row r="20" spans="1:8" x14ac:dyDescent="0.25">
      <c r="A20" s="121" t="s">
        <v>87</v>
      </c>
      <c r="B20" s="121"/>
      <c r="C20" s="121"/>
      <c r="D20" s="121"/>
      <c r="E20" s="120"/>
      <c r="F20" s="126"/>
      <c r="G20" s="126"/>
      <c r="H20" s="126"/>
    </row>
    <row r="21" spans="1:8" x14ac:dyDescent="0.25">
      <c r="A21" s="121"/>
      <c r="B21" s="121"/>
      <c r="C21" s="121"/>
      <c r="D21" s="121"/>
      <c r="E21" s="120"/>
      <c r="F21" s="126"/>
      <c r="G21" s="126"/>
      <c r="H21" s="126"/>
    </row>
    <row r="22" spans="1:8" x14ac:dyDescent="0.25">
      <c r="A22" s="121"/>
      <c r="B22" s="121"/>
      <c r="C22" s="121"/>
      <c r="D22" s="121"/>
      <c r="E22" s="120"/>
      <c r="F22" s="126"/>
      <c r="G22" s="126"/>
      <c r="H22" s="126"/>
    </row>
    <row r="23" spans="1:8" ht="16.5" customHeight="1" x14ac:dyDescent="0.25">
      <c r="A23" s="127" t="s">
        <v>88</v>
      </c>
      <c r="B23" s="120"/>
      <c r="C23" s="120"/>
      <c r="D23" s="120"/>
      <c r="E23" s="120"/>
      <c r="F23" s="126"/>
      <c r="G23" s="126"/>
      <c r="H23" s="126"/>
    </row>
    <row r="24" spans="1:8" x14ac:dyDescent="0.25">
      <c r="A24" s="120"/>
      <c r="B24" s="316" t="s">
        <v>89</v>
      </c>
      <c r="C24" s="316"/>
      <c r="D24" s="316"/>
      <c r="E24" s="316"/>
      <c r="F24" s="126"/>
      <c r="G24" s="126"/>
      <c r="H24" s="126"/>
    </row>
    <row r="25" spans="1:8" x14ac:dyDescent="0.25">
      <c r="A25" s="128" t="s">
        <v>90</v>
      </c>
      <c r="B25" s="128" t="s">
        <v>91</v>
      </c>
      <c r="C25" s="129" t="s">
        <v>92</v>
      </c>
      <c r="D25" s="129" t="s">
        <v>93</v>
      </c>
      <c r="E25" s="129" t="s">
        <v>94</v>
      </c>
    </row>
    <row r="26" spans="1:8" x14ac:dyDescent="0.25">
      <c r="A26" s="130" t="s">
        <v>95</v>
      </c>
      <c r="B26" s="131" t="s">
        <v>96</v>
      </c>
      <c r="C26" s="228">
        <v>0</v>
      </c>
      <c r="D26" s="230">
        <v>402646615</v>
      </c>
      <c r="E26" s="230">
        <f>C26-D26</f>
        <v>-402646615</v>
      </c>
    </row>
    <row r="27" spans="1:8" x14ac:dyDescent="0.25">
      <c r="A27" s="130" t="s">
        <v>97</v>
      </c>
      <c r="B27" s="131" t="s">
        <v>98</v>
      </c>
      <c r="C27" s="228">
        <f>C26</f>
        <v>0</v>
      </c>
      <c r="D27" s="230">
        <v>0</v>
      </c>
      <c r="E27" s="230">
        <f t="shared" ref="E27:E37" si="0">C27-D27</f>
        <v>0</v>
      </c>
    </row>
    <row r="28" spans="1:8" x14ac:dyDescent="0.25">
      <c r="A28" s="130" t="s">
        <v>99</v>
      </c>
      <c r="B28" s="131" t="s">
        <v>100</v>
      </c>
      <c r="C28" s="228">
        <v>0</v>
      </c>
      <c r="D28" s="230">
        <v>34885547.450000003</v>
      </c>
      <c r="E28" s="230">
        <f t="shared" si="0"/>
        <v>-34885547.450000003</v>
      </c>
    </row>
    <row r="29" spans="1:8" x14ac:dyDescent="0.25">
      <c r="A29" s="131" t="s">
        <v>101</v>
      </c>
      <c r="B29" s="131" t="s">
        <v>102</v>
      </c>
      <c r="C29" s="228">
        <v>0</v>
      </c>
      <c r="D29" s="230">
        <v>437532162.44999999</v>
      </c>
      <c r="E29" s="230">
        <f t="shared" si="0"/>
        <v>-437532162.44999999</v>
      </c>
    </row>
    <row r="30" spans="1:8" x14ac:dyDescent="0.25">
      <c r="A30" s="131" t="s">
        <v>103</v>
      </c>
      <c r="B30" s="131" t="s">
        <v>104</v>
      </c>
      <c r="C30" s="228">
        <v>0</v>
      </c>
      <c r="D30" s="230">
        <v>437532162.44999999</v>
      </c>
      <c r="E30" s="230">
        <f t="shared" si="0"/>
        <v>-437532162.44999999</v>
      </c>
    </row>
    <row r="31" spans="1:8" x14ac:dyDescent="0.25">
      <c r="A31" s="131" t="s">
        <v>105</v>
      </c>
      <c r="B31" s="131" t="s">
        <v>106</v>
      </c>
      <c r="C31" s="228">
        <f>+C27</f>
        <v>0</v>
      </c>
      <c r="D31" s="230">
        <v>402646615</v>
      </c>
      <c r="E31" s="230">
        <f t="shared" si="0"/>
        <v>-402646615</v>
      </c>
    </row>
    <row r="32" spans="1:8" x14ac:dyDescent="0.25">
      <c r="A32" s="131" t="s">
        <v>107</v>
      </c>
      <c r="B32" s="131" t="s">
        <v>108</v>
      </c>
      <c r="C32" s="228">
        <f>+C31</f>
        <v>0</v>
      </c>
      <c r="D32" s="230">
        <v>1130373.9099999999</v>
      </c>
      <c r="E32" s="230">
        <f t="shared" si="0"/>
        <v>-1130373.9099999999</v>
      </c>
    </row>
    <row r="33" spans="1:5" x14ac:dyDescent="0.25">
      <c r="A33" s="131" t="s">
        <v>109</v>
      </c>
      <c r="B33" s="131" t="s">
        <v>110</v>
      </c>
      <c r="C33" s="228">
        <v>0</v>
      </c>
      <c r="D33" s="230">
        <v>46095952.82</v>
      </c>
      <c r="E33" s="230">
        <f t="shared" si="0"/>
        <v>-46095952.82</v>
      </c>
    </row>
    <row r="34" spans="1:5" x14ac:dyDescent="0.25">
      <c r="A34" s="131" t="s">
        <v>111</v>
      </c>
      <c r="B34" s="131" t="s">
        <v>112</v>
      </c>
      <c r="C34" s="229">
        <v>447612193.91000003</v>
      </c>
      <c r="D34" s="230">
        <v>447612193.91000003</v>
      </c>
      <c r="E34" s="230">
        <f t="shared" si="0"/>
        <v>0</v>
      </c>
    </row>
    <row r="35" spans="1:5" x14ac:dyDescent="0.25">
      <c r="A35" s="131" t="s">
        <v>113</v>
      </c>
      <c r="B35" s="131" t="s">
        <v>114</v>
      </c>
      <c r="C35" s="229">
        <v>0</v>
      </c>
      <c r="D35" s="230">
        <v>447611951.81</v>
      </c>
      <c r="E35" s="230">
        <f t="shared" si="0"/>
        <v>-447611951.81</v>
      </c>
    </row>
    <row r="36" spans="1:5" x14ac:dyDescent="0.25">
      <c r="A36" s="131" t="s">
        <v>115</v>
      </c>
      <c r="B36" s="131" t="s">
        <v>116</v>
      </c>
      <c r="C36" s="229">
        <v>0</v>
      </c>
      <c r="D36" s="230">
        <v>447611951.81</v>
      </c>
      <c r="E36" s="230">
        <f t="shared" si="0"/>
        <v>-447611951.81</v>
      </c>
    </row>
    <row r="37" spans="1:5" x14ac:dyDescent="0.25">
      <c r="A37" s="132" t="s">
        <v>117</v>
      </c>
      <c r="B37" s="132" t="s">
        <v>118</v>
      </c>
      <c r="C37" s="229">
        <v>0</v>
      </c>
      <c r="D37" s="230">
        <v>447611951.81</v>
      </c>
      <c r="E37" s="230">
        <f t="shared" si="0"/>
        <v>-447611951.81</v>
      </c>
    </row>
    <row r="38" spans="1:5" x14ac:dyDescent="0.25">
      <c r="A38" s="133" t="s">
        <v>119</v>
      </c>
      <c r="B38" s="133" t="s">
        <v>119</v>
      </c>
      <c r="C38" s="129"/>
      <c r="D38" s="129"/>
      <c r="E38" s="129"/>
    </row>
    <row r="39" spans="1:5" x14ac:dyDescent="0.25">
      <c r="A39" s="120"/>
      <c r="B39" s="134" t="s">
        <v>120</v>
      </c>
      <c r="C39" s="135"/>
      <c r="D39" s="135"/>
      <c r="E39" s="135"/>
    </row>
    <row r="40" spans="1:5" x14ac:dyDescent="0.25">
      <c r="A40" s="120"/>
      <c r="B40" s="136"/>
      <c r="C40" s="137"/>
      <c r="D40" s="137"/>
      <c r="E40" s="137"/>
    </row>
    <row r="41" spans="1:5" x14ac:dyDescent="0.25">
      <c r="A41" s="120"/>
      <c r="B41" s="136"/>
      <c r="C41" s="137"/>
      <c r="D41" s="137"/>
      <c r="E41" s="137"/>
    </row>
    <row r="42" spans="1:5" ht="15" customHeight="1" x14ac:dyDescent="0.25">
      <c r="A42" s="312" t="s">
        <v>283</v>
      </c>
      <c r="B42" s="312"/>
      <c r="C42" s="312"/>
      <c r="D42" s="312"/>
      <c r="E42" s="312"/>
    </row>
    <row r="43" spans="1:5" x14ac:dyDescent="0.25">
      <c r="A43" s="312"/>
      <c r="B43" s="312"/>
      <c r="C43" s="312"/>
      <c r="D43" s="312"/>
      <c r="E43" s="312"/>
    </row>
    <row r="44" spans="1:5" ht="75.75" customHeight="1" x14ac:dyDescent="0.25">
      <c r="A44" s="312"/>
      <c r="B44" s="312"/>
      <c r="C44" s="312"/>
      <c r="D44" s="312"/>
      <c r="E44" s="312"/>
    </row>
    <row r="45" spans="1:5" ht="6.75" customHeight="1" x14ac:dyDescent="0.25">
      <c r="A45" s="238"/>
      <c r="B45" s="238"/>
      <c r="C45" s="238"/>
      <c r="D45" s="238"/>
      <c r="E45" s="238"/>
    </row>
    <row r="46" spans="1:5" s="152" customFormat="1" ht="40.5" customHeight="1" x14ac:dyDescent="0.25">
      <c r="A46" s="95"/>
      <c r="B46" s="95"/>
      <c r="C46" s="95"/>
      <c r="D46" s="95"/>
      <c r="E46" s="95"/>
    </row>
    <row r="47" spans="1:5" s="152" customFormat="1" x14ac:dyDescent="0.25">
      <c r="A47" s="320" t="s">
        <v>146</v>
      </c>
      <c r="B47" s="320"/>
      <c r="C47" s="320"/>
      <c r="D47" s="320"/>
      <c r="E47" s="320"/>
    </row>
    <row r="48" spans="1:5" s="152" customFormat="1" x14ac:dyDescent="0.25">
      <c r="A48" s="320"/>
      <c r="B48" s="320"/>
      <c r="C48" s="320"/>
      <c r="D48" s="320"/>
      <c r="E48" s="320"/>
    </row>
    <row r="49" spans="1:7" s="152" customFormat="1" x14ac:dyDescent="0.25"/>
    <row r="50" spans="1:7" s="152" customFormat="1" x14ac:dyDescent="0.25"/>
    <row r="51" spans="1:7" s="152" customFormat="1" x14ac:dyDescent="0.25"/>
    <row r="52" spans="1:7" s="152" customFormat="1" x14ac:dyDescent="0.25"/>
    <row r="53" spans="1:7" s="152" customFormat="1" x14ac:dyDescent="0.25"/>
    <row r="54" spans="1:7" s="152" customFormat="1" x14ac:dyDescent="0.25"/>
    <row r="55" spans="1:7" s="152" customFormat="1" x14ac:dyDescent="0.25">
      <c r="F55" s="168"/>
      <c r="G55" s="168"/>
    </row>
    <row r="56" spans="1:7" s="152" customFormat="1" x14ac:dyDescent="0.25">
      <c r="A56" s="168" t="s">
        <v>147</v>
      </c>
      <c r="B56" s="168"/>
      <c r="C56" s="318" t="s">
        <v>148</v>
      </c>
      <c r="D56" s="318"/>
      <c r="E56" s="318"/>
      <c r="F56" s="168"/>
      <c r="G56" s="168"/>
    </row>
    <row r="57" spans="1:7" s="152" customFormat="1" x14ac:dyDescent="0.25">
      <c r="A57" s="168" t="s">
        <v>149</v>
      </c>
      <c r="B57" s="168"/>
      <c r="C57" s="318" t="s">
        <v>296</v>
      </c>
      <c r="D57" s="318"/>
      <c r="E57" s="318"/>
      <c r="F57" s="169"/>
      <c r="G57" s="169"/>
    </row>
    <row r="58" spans="1:7" s="152" customFormat="1" x14ac:dyDescent="0.25">
      <c r="A58" s="169"/>
      <c r="B58" s="169"/>
      <c r="C58" s="169"/>
      <c r="D58" s="169"/>
      <c r="E58" s="169"/>
      <c r="F58" s="169"/>
      <c r="G58" s="169"/>
    </row>
    <row r="59" spans="1:7" s="152" customFormat="1" x14ac:dyDescent="0.25">
      <c r="A59" s="169"/>
      <c r="B59" s="168"/>
      <c r="C59" s="169"/>
      <c r="D59" s="169"/>
      <c r="E59" s="169"/>
      <c r="F59" s="317"/>
      <c r="G59" s="317"/>
    </row>
    <row r="60" spans="1:7" s="152" customFormat="1" x14ac:dyDescent="0.25">
      <c r="A60" s="317"/>
      <c r="B60" s="321"/>
      <c r="C60" s="317"/>
      <c r="D60" s="317"/>
      <c r="E60" s="317"/>
      <c r="F60" s="317"/>
      <c r="G60" s="317"/>
    </row>
    <row r="61" spans="1:7" s="152" customFormat="1" x14ac:dyDescent="0.25">
      <c r="A61" s="317"/>
      <c r="B61" s="321"/>
      <c r="C61" s="317"/>
      <c r="D61" s="317"/>
      <c r="E61" s="317"/>
      <c r="F61" s="169"/>
      <c r="G61" s="169"/>
    </row>
    <row r="62" spans="1:7" s="152" customFormat="1" x14ac:dyDescent="0.25">
      <c r="A62" s="169"/>
      <c r="B62" s="169"/>
      <c r="C62" s="169"/>
      <c r="D62" s="169"/>
      <c r="E62" s="169"/>
      <c r="F62" s="169"/>
      <c r="G62" s="169"/>
    </row>
    <row r="63" spans="1:7" s="152" customFormat="1" x14ac:dyDescent="0.25">
      <c r="A63" s="169"/>
      <c r="B63" s="169"/>
      <c r="C63" s="169"/>
      <c r="D63" s="169"/>
      <c r="E63" s="169"/>
      <c r="F63" s="169"/>
      <c r="G63" s="169"/>
    </row>
    <row r="64" spans="1:7" s="152" customFormat="1" x14ac:dyDescent="0.25">
      <c r="A64" s="169"/>
      <c r="B64" s="169"/>
      <c r="C64" s="169"/>
      <c r="D64" s="169"/>
      <c r="E64" s="169"/>
    </row>
    <row r="65" spans="1:5" s="152" customFormat="1" x14ac:dyDescent="0.25">
      <c r="A65" s="168" t="s">
        <v>150</v>
      </c>
      <c r="B65" s="168"/>
      <c r="C65" s="318" t="s">
        <v>151</v>
      </c>
      <c r="D65" s="318"/>
      <c r="E65" s="318"/>
    </row>
    <row r="66" spans="1:5" x14ac:dyDescent="0.25">
      <c r="A66" s="168" t="s">
        <v>152</v>
      </c>
      <c r="B66" s="168"/>
      <c r="C66" s="318" t="s">
        <v>153</v>
      </c>
      <c r="D66" s="318"/>
      <c r="E66" s="318"/>
    </row>
  </sheetData>
  <protectedRanges>
    <protectedRange sqref="A9:G9" name="Rango1_1"/>
  </protectedRanges>
  <mergeCells count="22">
    <mergeCell ref="F59:F60"/>
    <mergeCell ref="G59:G60"/>
    <mergeCell ref="C65:E65"/>
    <mergeCell ref="C66:E66"/>
    <mergeCell ref="A2:G2"/>
    <mergeCell ref="A47:E48"/>
    <mergeCell ref="C56:E56"/>
    <mergeCell ref="C57:E57"/>
    <mergeCell ref="A60:A61"/>
    <mergeCell ref="B60:B61"/>
    <mergeCell ref="C60:C61"/>
    <mergeCell ref="D60:D61"/>
    <mergeCell ref="E60:E61"/>
    <mergeCell ref="B14:E14"/>
    <mergeCell ref="A3:C3"/>
    <mergeCell ref="A5:C5"/>
    <mergeCell ref="A42:E44"/>
    <mergeCell ref="A7:E7"/>
    <mergeCell ref="A11:B11"/>
    <mergeCell ref="B12:E12"/>
    <mergeCell ref="B15:E15"/>
    <mergeCell ref="B24:E24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25"/>
  <sheetViews>
    <sheetView showGridLines="0" zoomScaleNormal="100" workbookViewId="0">
      <selection activeCell="B31" sqref="B31"/>
    </sheetView>
  </sheetViews>
  <sheetFormatPr baseColWidth="10" defaultRowHeight="15" x14ac:dyDescent="0.25"/>
  <cols>
    <col min="1" max="1" width="11.42578125" style="1"/>
    <col min="2" max="2" width="30" style="1" customWidth="1"/>
    <col min="3" max="3" width="16.85546875" style="1" customWidth="1"/>
    <col min="4" max="4" width="16.140625" style="1" customWidth="1"/>
    <col min="5" max="5" width="17.28515625" style="1" customWidth="1"/>
    <col min="6" max="6" width="12.42578125" style="1" customWidth="1"/>
    <col min="7" max="7" width="13.5703125" style="1" customWidth="1"/>
    <col min="8" max="16384" width="11.42578125" style="1"/>
  </cols>
  <sheetData>
    <row r="1" spans="1:7" ht="15.75" x14ac:dyDescent="0.25">
      <c r="A1" s="16"/>
      <c r="B1" s="16"/>
      <c r="C1" s="16"/>
      <c r="D1" s="16"/>
      <c r="E1" s="32"/>
      <c r="F1" s="16"/>
      <c r="G1" s="141" t="s">
        <v>123</v>
      </c>
    </row>
    <row r="2" spans="1:7" x14ac:dyDescent="0.25">
      <c r="A2" s="31" t="s">
        <v>145</v>
      </c>
      <c r="B2" s="31"/>
      <c r="C2" s="31"/>
      <c r="D2" s="31"/>
      <c r="E2" s="31"/>
      <c r="F2" s="28"/>
      <c r="G2" s="28"/>
    </row>
    <row r="3" spans="1:7" ht="15.75" customHeight="1" x14ac:dyDescent="0.25">
      <c r="A3" s="269" t="s">
        <v>22</v>
      </c>
      <c r="B3" s="269"/>
      <c r="C3" s="269"/>
      <c r="D3" s="269"/>
      <c r="E3" s="269"/>
      <c r="F3" s="16"/>
      <c r="G3" s="16"/>
    </row>
    <row r="4" spans="1:7" x14ac:dyDescent="0.25">
      <c r="A4" s="270" t="s">
        <v>21</v>
      </c>
      <c r="B4" s="270"/>
      <c r="C4" s="270"/>
      <c r="D4" s="270"/>
      <c r="E4" s="270"/>
      <c r="F4" s="16"/>
      <c r="G4" s="16"/>
    </row>
    <row r="5" spans="1:7" x14ac:dyDescent="0.25">
      <c r="A5" s="271" t="s">
        <v>20</v>
      </c>
      <c r="B5" s="271"/>
      <c r="C5" s="271"/>
      <c r="D5" s="271"/>
      <c r="E5" s="271"/>
      <c r="F5" s="16"/>
      <c r="G5" s="16"/>
    </row>
    <row r="6" spans="1:7" x14ac:dyDescent="0.25">
      <c r="A6" s="271" t="s">
        <v>25</v>
      </c>
      <c r="B6" s="271"/>
      <c r="C6" s="271"/>
      <c r="D6" s="271"/>
      <c r="E6" s="271"/>
      <c r="F6" s="16"/>
      <c r="G6" s="16"/>
    </row>
    <row r="7" spans="1:7" x14ac:dyDescent="0.25">
      <c r="A7" s="258" t="s">
        <v>10</v>
      </c>
      <c r="B7" s="258"/>
      <c r="C7" s="30"/>
      <c r="D7" s="30"/>
      <c r="E7" s="30"/>
      <c r="F7" s="16"/>
      <c r="G7" s="16"/>
    </row>
    <row r="8" spans="1:7" ht="24" customHeight="1" x14ac:dyDescent="0.25">
      <c r="A8" s="272" t="s">
        <v>18</v>
      </c>
      <c r="B8" s="272" t="s">
        <v>17</v>
      </c>
      <c r="C8" s="264" t="s">
        <v>15</v>
      </c>
      <c r="D8" s="265" t="s">
        <v>142</v>
      </c>
      <c r="E8" s="266"/>
      <c r="F8" s="265" t="s">
        <v>24</v>
      </c>
      <c r="G8" s="266"/>
    </row>
    <row r="9" spans="1:7" ht="25.5" x14ac:dyDescent="0.25">
      <c r="A9" s="272"/>
      <c r="B9" s="272"/>
      <c r="C9" s="264"/>
      <c r="D9" s="38">
        <v>2017</v>
      </c>
      <c r="E9" s="38">
        <v>2016</v>
      </c>
      <c r="F9" s="37" t="s">
        <v>16</v>
      </c>
      <c r="G9" s="37" t="s">
        <v>23</v>
      </c>
    </row>
    <row r="10" spans="1:7" ht="25.5" x14ac:dyDescent="0.25">
      <c r="A10" s="235">
        <v>1122</v>
      </c>
      <c r="B10" s="171" t="s">
        <v>166</v>
      </c>
      <c r="C10" s="36">
        <f>D10+E10</f>
        <v>149353.94</v>
      </c>
      <c r="D10" s="35">
        <f>149353.94-E10</f>
        <v>85728.19</v>
      </c>
      <c r="E10" s="34">
        <f>10000+500+2500+4400+0.06+1000+3400+5400+8000+500+2333.93+1500+9500+1800+500+6000-408.24+5800+900</f>
        <v>63625.75</v>
      </c>
      <c r="F10" s="10"/>
      <c r="G10" s="10"/>
    </row>
    <row r="11" spans="1:7" ht="25.5" x14ac:dyDescent="0.25">
      <c r="A11" s="236">
        <v>1123</v>
      </c>
      <c r="B11" s="173" t="s">
        <v>167</v>
      </c>
      <c r="C11" s="21">
        <v>2134435.6</v>
      </c>
      <c r="D11" s="35">
        <f>C11-E11</f>
        <v>543624.30000000028</v>
      </c>
      <c r="E11" s="34">
        <f>861487.74+3480.72+0.09+4571+4515.7+85551.03+8528.94+6907.68+3940.25+7651+1993.86+14996.53+389.86+15+43190.32+5.12+713.85+91+126.93+520086.99+200+349.45+20000+18.24+2000</f>
        <v>1590811.2999999998</v>
      </c>
      <c r="F11" s="10"/>
      <c r="G11" s="10"/>
    </row>
    <row r="12" spans="1:7" x14ac:dyDescent="0.25">
      <c r="A12" s="170"/>
      <c r="B12" s="173"/>
      <c r="C12" s="21"/>
      <c r="D12" s="35"/>
      <c r="E12" s="34"/>
      <c r="F12" s="10"/>
      <c r="G12" s="10"/>
    </row>
    <row r="13" spans="1:7" x14ac:dyDescent="0.25">
      <c r="A13" s="10"/>
      <c r="B13" s="23"/>
      <c r="C13" s="21"/>
      <c r="D13" s="35"/>
      <c r="E13" s="34"/>
      <c r="F13" s="10"/>
      <c r="G13" s="10"/>
    </row>
    <row r="14" spans="1:7" x14ac:dyDescent="0.25">
      <c r="A14" s="10"/>
      <c r="B14" s="22" t="s">
        <v>1</v>
      </c>
      <c r="C14" s="21">
        <f>SUM(C10:C13)</f>
        <v>2283789.54</v>
      </c>
      <c r="D14" s="35"/>
      <c r="E14" s="34"/>
      <c r="F14" s="10"/>
      <c r="G14" s="10"/>
    </row>
    <row r="15" spans="1:7" x14ac:dyDescent="0.25">
      <c r="A15" s="6"/>
      <c r="B15" s="9"/>
      <c r="C15" s="8"/>
      <c r="D15" s="19"/>
      <c r="E15" s="19"/>
      <c r="F15" s="6"/>
      <c r="G15" s="6"/>
    </row>
    <row r="16" spans="1:7" x14ac:dyDescent="0.25">
      <c r="A16" s="6"/>
      <c r="B16" s="9"/>
      <c r="C16" s="8"/>
      <c r="D16" s="19"/>
      <c r="E16" s="19"/>
      <c r="F16" s="6"/>
      <c r="G16" s="6"/>
    </row>
    <row r="17" spans="1:7" x14ac:dyDescent="0.25">
      <c r="A17" s="6"/>
      <c r="B17" s="9"/>
      <c r="C17" s="8"/>
      <c r="D17" s="19"/>
      <c r="E17" s="19"/>
      <c r="F17" s="6"/>
      <c r="G17" s="6"/>
    </row>
    <row r="18" spans="1:7" x14ac:dyDescent="0.25">
      <c r="A18" s="6"/>
      <c r="B18" s="9"/>
      <c r="C18" s="8"/>
      <c r="D18" s="19"/>
      <c r="E18" s="19"/>
      <c r="F18" s="6"/>
      <c r="G18" s="6"/>
    </row>
    <row r="19" spans="1:7" s="152" customFormat="1" x14ac:dyDescent="0.25">
      <c r="A19" s="148"/>
      <c r="B19" s="149"/>
      <c r="C19" s="150"/>
      <c r="D19" s="153"/>
      <c r="E19" s="153"/>
      <c r="F19" s="148"/>
      <c r="G19" s="148"/>
    </row>
    <row r="20" spans="1:7" s="152" customFormat="1" x14ac:dyDescent="0.25">
      <c r="A20" s="148"/>
      <c r="B20" s="149"/>
      <c r="C20" s="150"/>
      <c r="D20" s="153"/>
      <c r="E20" s="153"/>
      <c r="F20" s="148"/>
      <c r="G20" s="148"/>
    </row>
    <row r="21" spans="1:7" s="152" customFormat="1" x14ac:dyDescent="0.25">
      <c r="A21" s="148"/>
      <c r="B21" s="149"/>
      <c r="C21" s="150"/>
      <c r="D21" s="153"/>
      <c r="E21" s="153"/>
      <c r="F21" s="148"/>
      <c r="G21" s="148"/>
    </row>
    <row r="22" spans="1:7" s="152" customFormat="1" x14ac:dyDescent="0.25">
      <c r="A22" s="148"/>
      <c r="B22" s="149"/>
      <c r="C22" s="150"/>
      <c r="D22" s="153"/>
      <c r="E22" s="153"/>
      <c r="F22" s="148"/>
      <c r="G22" s="148"/>
    </row>
    <row r="23" spans="1:7" s="152" customFormat="1" x14ac:dyDescent="0.25">
      <c r="A23" s="148"/>
      <c r="B23" s="149"/>
      <c r="C23" s="150"/>
      <c r="D23" s="153"/>
      <c r="E23" s="153"/>
      <c r="F23" s="148"/>
      <c r="G23" s="148"/>
    </row>
    <row r="24" spans="1:7" x14ac:dyDescent="0.25">
      <c r="A24" s="6"/>
      <c r="B24" s="9"/>
      <c r="C24" s="8"/>
      <c r="D24" s="19"/>
      <c r="E24" s="19"/>
      <c r="F24" s="6"/>
      <c r="G24" s="6"/>
    </row>
    <row r="25" spans="1:7" x14ac:dyDescent="0.25">
      <c r="A25" s="3"/>
      <c r="B25" s="267"/>
      <c r="C25" s="267"/>
      <c r="D25" s="268"/>
      <c r="E25" s="268"/>
      <c r="F25" s="3"/>
      <c r="G25" s="3"/>
    </row>
  </sheetData>
  <protectedRanges>
    <protectedRange sqref="B13:D18 B24:D24 C10:D12" name="Rango1_1"/>
    <protectedRange sqref="B19:D23" name="Rango1_1_2"/>
    <protectedRange sqref="B10:B12" name="Rango1_1_1_1"/>
  </protectedRanges>
  <mergeCells count="11">
    <mergeCell ref="F8:G8"/>
    <mergeCell ref="B25:E25"/>
    <mergeCell ref="A7:B7"/>
    <mergeCell ref="A3:E3"/>
    <mergeCell ref="A4:E4"/>
    <mergeCell ref="A5:E5"/>
    <mergeCell ref="A6:E6"/>
    <mergeCell ref="A8:A9"/>
    <mergeCell ref="B8:B9"/>
    <mergeCell ref="C8:C9"/>
    <mergeCell ref="D8:E8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R28"/>
  <sheetViews>
    <sheetView showGridLines="0" zoomScale="130" zoomScaleNormal="130" workbookViewId="0">
      <selection activeCell="B39" sqref="B39"/>
    </sheetView>
  </sheetViews>
  <sheetFormatPr baseColWidth="10" defaultRowHeight="15" x14ac:dyDescent="0.25"/>
  <cols>
    <col min="1" max="1" width="11.42578125" style="1"/>
    <col min="2" max="2" width="31.28515625" style="1" customWidth="1"/>
    <col min="3" max="3" width="17" style="1" customWidth="1"/>
    <col min="4" max="4" width="18.42578125" style="1" customWidth="1"/>
    <col min="5" max="5" width="17.5703125" style="1" customWidth="1"/>
    <col min="6" max="6" width="16" style="1" customWidth="1"/>
    <col min="7" max="7" width="16.28515625" style="1" customWidth="1"/>
    <col min="8" max="16384" width="11.42578125" style="1"/>
  </cols>
  <sheetData>
    <row r="1" spans="1:18" ht="15.75" x14ac:dyDescent="0.25">
      <c r="A1" s="16"/>
      <c r="B1" s="16"/>
      <c r="C1" s="16"/>
      <c r="D1" s="16"/>
      <c r="E1" s="32"/>
      <c r="F1" s="32"/>
      <c r="G1" s="140" t="s">
        <v>124</v>
      </c>
    </row>
    <row r="2" spans="1:18" x14ac:dyDescent="0.25">
      <c r="A2" s="31" t="s">
        <v>145</v>
      </c>
      <c r="B2" s="31"/>
      <c r="C2" s="31"/>
      <c r="D2" s="31"/>
      <c r="E2" s="31"/>
      <c r="F2" s="28"/>
      <c r="G2" s="28"/>
    </row>
    <row r="3" spans="1:18" ht="15.75" customHeight="1" x14ac:dyDescent="0.25">
      <c r="A3" s="269" t="s">
        <v>22</v>
      </c>
      <c r="B3" s="269"/>
      <c r="C3" s="269"/>
      <c r="D3" s="269"/>
      <c r="E3" s="269"/>
      <c r="F3" s="269"/>
      <c r="G3" s="269"/>
    </row>
    <row r="4" spans="1:18" x14ac:dyDescent="0.25">
      <c r="A4" s="270" t="s">
        <v>21</v>
      </c>
      <c r="B4" s="270"/>
      <c r="C4" s="270"/>
      <c r="D4" s="270"/>
      <c r="E4" s="270"/>
      <c r="F4" s="270"/>
      <c r="G4" s="270"/>
    </row>
    <row r="5" spans="1:18" x14ac:dyDescent="0.25">
      <c r="A5" s="271" t="s">
        <v>20</v>
      </c>
      <c r="B5" s="271"/>
      <c r="C5" s="271"/>
      <c r="D5" s="271"/>
      <c r="E5" s="271"/>
      <c r="F5" s="271"/>
      <c r="G5" s="271"/>
    </row>
    <row r="6" spans="1:18" x14ac:dyDescent="0.25">
      <c r="A6" s="275" t="s">
        <v>4</v>
      </c>
      <c r="B6" s="275"/>
      <c r="C6" s="275"/>
      <c r="D6" s="275"/>
      <c r="E6" s="275"/>
      <c r="F6" s="275"/>
      <c r="G6" s="275"/>
      <c r="H6" s="41"/>
      <c r="I6" s="40"/>
      <c r="J6" s="40"/>
      <c r="K6" s="40"/>
    </row>
    <row r="7" spans="1:18" x14ac:dyDescent="0.25">
      <c r="A7" s="44" t="s">
        <v>9</v>
      </c>
      <c r="B7" s="44"/>
      <c r="C7" s="30"/>
      <c r="D7" s="30"/>
      <c r="E7" s="30"/>
      <c r="F7" s="28"/>
      <c r="G7" s="28"/>
      <c r="H7" s="40"/>
      <c r="I7" s="40"/>
      <c r="J7" s="40"/>
      <c r="K7" s="40"/>
    </row>
    <row r="8" spans="1:18" x14ac:dyDescent="0.25">
      <c r="A8" s="180" t="s">
        <v>4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</row>
    <row r="9" spans="1:18" ht="15" customHeight="1" x14ac:dyDescent="0.25">
      <c r="A9" s="276" t="s">
        <v>169</v>
      </c>
      <c r="B9" s="276"/>
      <c r="C9" s="276"/>
      <c r="D9" s="276"/>
      <c r="E9" s="276"/>
      <c r="F9" s="276"/>
      <c r="G9" s="276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</row>
    <row r="10" spans="1:18" x14ac:dyDescent="0.25">
      <c r="A10" s="276"/>
      <c r="B10" s="276"/>
      <c r="C10" s="276"/>
      <c r="D10" s="276"/>
      <c r="E10" s="276"/>
      <c r="F10" s="276"/>
      <c r="G10" s="276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</row>
    <row r="11" spans="1:18" ht="15" customHeight="1" x14ac:dyDescent="0.25">
      <c r="A11" s="259" t="s">
        <v>170</v>
      </c>
      <c r="B11" s="259"/>
      <c r="C11" s="259"/>
      <c r="D11" s="259"/>
      <c r="E11" s="259"/>
      <c r="F11" s="259"/>
      <c r="G11" s="259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</row>
    <row r="12" spans="1:18" ht="11.25" customHeight="1" x14ac:dyDescent="0.25">
      <c r="A12" s="259"/>
      <c r="B12" s="259"/>
      <c r="C12" s="259"/>
      <c r="D12" s="259"/>
      <c r="E12" s="259"/>
      <c r="F12" s="259"/>
      <c r="G12" s="259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</row>
    <row r="13" spans="1:18" x14ac:dyDescent="0.2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18" ht="25.5" x14ac:dyDescent="0.25">
      <c r="A14" s="27" t="s">
        <v>18</v>
      </c>
      <c r="B14" s="26" t="s">
        <v>17</v>
      </c>
      <c r="C14" s="25" t="s">
        <v>15</v>
      </c>
      <c r="D14" s="25" t="s">
        <v>16</v>
      </c>
      <c r="E14" s="25" t="s">
        <v>28</v>
      </c>
      <c r="F14" s="25" t="s">
        <v>27</v>
      </c>
      <c r="G14" s="25" t="s">
        <v>26</v>
      </c>
    </row>
    <row r="15" spans="1:18" x14ac:dyDescent="0.25">
      <c r="A15" s="10"/>
      <c r="B15" s="24"/>
      <c r="C15" s="12"/>
      <c r="D15" s="42"/>
      <c r="E15" s="42"/>
      <c r="F15" s="42"/>
      <c r="G15" s="10"/>
    </row>
    <row r="16" spans="1:18" s="152" customFormat="1" ht="69" x14ac:dyDescent="0.25">
      <c r="A16" s="170"/>
      <c r="B16" s="179" t="s">
        <v>168</v>
      </c>
      <c r="C16" s="12"/>
      <c r="D16" s="42"/>
      <c r="E16" s="42"/>
      <c r="F16" s="42"/>
      <c r="G16" s="1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152" customFormat="1" x14ac:dyDescent="0.25">
      <c r="A17" s="10"/>
      <c r="B17" s="23"/>
      <c r="C17" s="12"/>
      <c r="D17" s="42"/>
      <c r="E17" s="42"/>
      <c r="F17" s="42"/>
      <c r="G17" s="1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152" customFormat="1" x14ac:dyDescent="0.25">
      <c r="A18" s="10"/>
      <c r="B18" s="23"/>
      <c r="C18" s="12"/>
      <c r="D18" s="42"/>
      <c r="E18" s="42"/>
      <c r="F18" s="42"/>
      <c r="G18" s="1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152" customFormat="1" x14ac:dyDescent="0.25">
      <c r="A19" s="10"/>
      <c r="B19" s="43" t="s">
        <v>143</v>
      </c>
      <c r="C19" s="12">
        <f>SUM(C15:C18)</f>
        <v>0</v>
      </c>
      <c r="D19" s="42"/>
      <c r="E19" s="42"/>
      <c r="F19" s="42"/>
      <c r="G19" s="1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152" customFormat="1" x14ac:dyDescent="0.25">
      <c r="A20" s="6"/>
      <c r="B20" s="9"/>
      <c r="C20" s="8"/>
      <c r="D20" s="19"/>
      <c r="E20" s="19"/>
      <c r="F20" s="19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6"/>
      <c r="B21" s="9"/>
      <c r="C21" s="8"/>
      <c r="D21" s="19"/>
      <c r="E21" s="19"/>
      <c r="F21" s="19"/>
      <c r="G21" s="6"/>
    </row>
    <row r="22" spans="1:18" x14ac:dyDescent="0.25">
      <c r="A22" s="148"/>
      <c r="B22" s="149"/>
      <c r="C22" s="150"/>
      <c r="D22" s="153"/>
      <c r="E22" s="153"/>
      <c r="F22" s="153"/>
      <c r="G22" s="148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</row>
    <row r="23" spans="1:18" x14ac:dyDescent="0.25">
      <c r="A23" s="148"/>
      <c r="B23" s="149"/>
      <c r="C23" s="150"/>
      <c r="D23" s="153"/>
      <c r="E23" s="153"/>
      <c r="F23" s="153"/>
      <c r="G23" s="148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</row>
    <row r="24" spans="1:18" ht="20.25" customHeight="1" x14ac:dyDescent="0.25">
      <c r="A24" s="148"/>
      <c r="B24" s="149"/>
      <c r="C24" s="150"/>
      <c r="D24" s="153"/>
      <c r="E24" s="153"/>
      <c r="F24" s="153"/>
      <c r="G24" s="148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18" ht="19.5" customHeight="1" x14ac:dyDescent="0.25">
      <c r="A25" s="148"/>
      <c r="B25" s="149"/>
      <c r="C25" s="150"/>
      <c r="D25" s="153"/>
      <c r="E25" s="153"/>
      <c r="F25" s="153"/>
      <c r="G25" s="148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</row>
    <row r="26" spans="1:18" ht="18" customHeight="1" x14ac:dyDescent="0.25">
      <c r="A26" s="148"/>
      <c r="B26" s="149"/>
      <c r="C26" s="150"/>
      <c r="D26" s="153"/>
      <c r="E26" s="153"/>
      <c r="F26" s="153"/>
      <c r="G26" s="148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</row>
    <row r="27" spans="1:18" ht="19.5" customHeight="1" x14ac:dyDescent="0.25">
      <c r="A27" s="6"/>
      <c r="B27" s="9"/>
      <c r="C27" s="8"/>
      <c r="D27" s="19"/>
      <c r="E27" s="19"/>
      <c r="F27" s="19"/>
      <c r="G27" s="6"/>
    </row>
    <row r="28" spans="1:18" ht="18.75" customHeight="1" x14ac:dyDescent="0.25">
      <c r="A28" s="3"/>
      <c r="B28" s="273"/>
      <c r="C28" s="273"/>
      <c r="D28" s="274"/>
      <c r="E28" s="274"/>
      <c r="F28" s="274"/>
      <c r="G28" s="3"/>
    </row>
  </sheetData>
  <protectedRanges>
    <protectedRange sqref="B15:D15 B27:D27 B17:D21 C16:D16" name="Rango1_1"/>
    <protectedRange sqref="B22:D26" name="Rango1_1_2"/>
    <protectedRange sqref="B16" name="Rango1_1_1_1"/>
  </protectedRanges>
  <mergeCells count="7">
    <mergeCell ref="B28:F28"/>
    <mergeCell ref="A3:G3"/>
    <mergeCell ref="A4:G4"/>
    <mergeCell ref="A5:G5"/>
    <mergeCell ref="A6:G6"/>
    <mergeCell ref="A9:G10"/>
    <mergeCell ref="A11:G12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26"/>
  <sheetViews>
    <sheetView showGridLines="0" zoomScale="130" zoomScaleNormal="130" workbookViewId="0">
      <selection activeCell="C23" sqref="C23"/>
    </sheetView>
  </sheetViews>
  <sheetFormatPr baseColWidth="10" defaultRowHeight="15" x14ac:dyDescent="0.25"/>
  <cols>
    <col min="1" max="1" width="11.42578125" style="1"/>
    <col min="2" max="2" width="38.7109375" style="1" customWidth="1"/>
    <col min="3" max="3" width="19.5703125" style="1" customWidth="1"/>
    <col min="4" max="4" width="20" style="1" customWidth="1"/>
    <col min="5" max="5" width="25.28515625" style="1" customWidth="1"/>
    <col min="6" max="16384" width="11.42578125" style="1"/>
  </cols>
  <sheetData>
    <row r="1" spans="1:7" ht="15.75" x14ac:dyDescent="0.25">
      <c r="A1" s="16"/>
      <c r="B1" s="16"/>
      <c r="C1" s="16"/>
      <c r="D1" s="16"/>
      <c r="E1" s="140" t="s">
        <v>125</v>
      </c>
      <c r="F1" s="51"/>
    </row>
    <row r="2" spans="1:7" x14ac:dyDescent="0.25">
      <c r="A2" s="31" t="s">
        <v>145</v>
      </c>
      <c r="B2" s="31"/>
      <c r="C2" s="31"/>
      <c r="D2" s="31"/>
      <c r="E2" s="31"/>
      <c r="F2" s="28"/>
      <c r="G2" s="28"/>
    </row>
    <row r="3" spans="1:7" ht="15.75" customHeight="1" x14ac:dyDescent="0.25">
      <c r="A3" s="269" t="s">
        <v>22</v>
      </c>
      <c r="B3" s="269"/>
      <c r="C3" s="269"/>
      <c r="D3" s="269"/>
      <c r="E3" s="269"/>
    </row>
    <row r="4" spans="1:7" x14ac:dyDescent="0.25">
      <c r="A4" s="270" t="s">
        <v>21</v>
      </c>
      <c r="B4" s="270"/>
      <c r="C4" s="270"/>
      <c r="D4" s="270"/>
      <c r="E4" s="270"/>
    </row>
    <row r="5" spans="1:7" x14ac:dyDescent="0.25">
      <c r="A5" s="271" t="s">
        <v>20</v>
      </c>
      <c r="B5" s="271"/>
      <c r="C5" s="271"/>
      <c r="D5" s="271"/>
      <c r="E5" s="271"/>
    </row>
    <row r="6" spans="1:7" x14ac:dyDescent="0.25">
      <c r="A6" s="271" t="s">
        <v>29</v>
      </c>
      <c r="B6" s="271"/>
      <c r="C6" s="271"/>
      <c r="D6" s="271"/>
      <c r="E6" s="271"/>
    </row>
    <row r="7" spans="1:7" x14ac:dyDescent="0.25">
      <c r="A7" s="258" t="s">
        <v>8</v>
      </c>
      <c r="B7" s="258"/>
      <c r="C7" s="30"/>
      <c r="D7" s="30"/>
      <c r="E7" s="30"/>
    </row>
    <row r="8" spans="1:7" ht="21.75" customHeight="1" x14ac:dyDescent="0.25">
      <c r="A8" s="27" t="s">
        <v>18</v>
      </c>
      <c r="B8" s="26" t="s">
        <v>17</v>
      </c>
      <c r="C8" s="25" t="s">
        <v>15</v>
      </c>
      <c r="D8" s="25" t="s">
        <v>16</v>
      </c>
      <c r="E8" s="25" t="s">
        <v>30</v>
      </c>
    </row>
    <row r="9" spans="1:7" x14ac:dyDescent="0.25">
      <c r="A9" s="10"/>
      <c r="B9" s="24"/>
      <c r="C9" s="12"/>
      <c r="D9" s="42"/>
      <c r="E9" s="42"/>
    </row>
    <row r="10" spans="1:7" ht="69" x14ac:dyDescent="0.25">
      <c r="A10" s="10"/>
      <c r="B10" s="179" t="s">
        <v>168</v>
      </c>
      <c r="C10" s="12"/>
      <c r="D10" s="42"/>
      <c r="E10" s="42"/>
    </row>
    <row r="11" spans="1:7" x14ac:dyDescent="0.25">
      <c r="A11" s="10"/>
      <c r="B11" s="23"/>
      <c r="C11" s="12"/>
      <c r="D11" s="42"/>
      <c r="E11" s="42"/>
    </row>
    <row r="12" spans="1:7" x14ac:dyDescent="0.25">
      <c r="A12" s="10"/>
      <c r="B12" s="23"/>
      <c r="C12" s="12"/>
      <c r="D12" s="42"/>
      <c r="E12" s="42"/>
    </row>
    <row r="13" spans="1:7" x14ac:dyDescent="0.25">
      <c r="A13" s="10"/>
      <c r="B13" s="50" t="s">
        <v>1</v>
      </c>
      <c r="C13" s="12">
        <f>SUM(C9:C12)</f>
        <v>0</v>
      </c>
      <c r="D13" s="42"/>
      <c r="E13" s="42"/>
    </row>
    <row r="14" spans="1:7" x14ac:dyDescent="0.25">
      <c r="A14" s="6"/>
      <c r="B14" s="9"/>
      <c r="C14" s="8"/>
      <c r="D14" s="19"/>
      <c r="E14" s="19"/>
    </row>
    <row r="15" spans="1:7" x14ac:dyDescent="0.25">
      <c r="A15" s="6"/>
      <c r="B15" s="9"/>
      <c r="C15" s="8"/>
      <c r="D15" s="19"/>
      <c r="E15" s="19"/>
    </row>
    <row r="16" spans="1:7" x14ac:dyDescent="0.25">
      <c r="A16" s="6"/>
      <c r="B16" s="9"/>
      <c r="C16" s="8"/>
      <c r="D16" s="19"/>
      <c r="E16" s="19"/>
    </row>
    <row r="17" spans="1:6" x14ac:dyDescent="0.25">
      <c r="A17" s="3"/>
      <c r="B17" s="267"/>
      <c r="C17" s="267"/>
      <c r="D17" s="268"/>
      <c r="E17" s="268"/>
    </row>
    <row r="18" spans="1:6" s="152" customFormat="1" x14ac:dyDescent="0.25">
      <c r="A18" s="154"/>
      <c r="B18" s="154"/>
      <c r="C18" s="154"/>
      <c r="D18" s="155"/>
      <c r="E18" s="155"/>
      <c r="F18" s="154"/>
    </row>
    <row r="19" spans="1:6" s="152" customFormat="1" x14ac:dyDescent="0.25">
      <c r="A19" s="154"/>
      <c r="B19" s="154"/>
      <c r="C19" s="154"/>
      <c r="D19" s="155"/>
      <c r="E19" s="155"/>
      <c r="F19" s="154"/>
    </row>
    <row r="20" spans="1:6" s="152" customFormat="1" x14ac:dyDescent="0.25">
      <c r="A20" s="154"/>
      <c r="B20" s="154"/>
      <c r="C20" s="154"/>
      <c r="D20" s="155"/>
      <c r="E20" s="155"/>
      <c r="F20" s="154"/>
    </row>
    <row r="21" spans="1:6" s="152" customFormat="1" x14ac:dyDescent="0.25">
      <c r="A21" s="156"/>
      <c r="B21" s="156"/>
      <c r="C21" s="157"/>
      <c r="D21" s="157"/>
      <c r="E21" s="157"/>
      <c r="F21" s="156"/>
    </row>
    <row r="22" spans="1:6" s="152" customFormat="1" x14ac:dyDescent="0.25">
      <c r="A22" s="156"/>
      <c r="B22" s="156"/>
      <c r="C22" s="157"/>
      <c r="D22" s="157"/>
      <c r="E22" s="157"/>
      <c r="F22" s="156"/>
    </row>
    <row r="23" spans="1:6" x14ac:dyDescent="0.25">
      <c r="A23" s="3"/>
      <c r="B23" s="49"/>
      <c r="C23" s="49"/>
      <c r="D23" s="3"/>
      <c r="E23" s="3"/>
    </row>
    <row r="24" spans="1:6" x14ac:dyDescent="0.25">
      <c r="A24" s="3"/>
      <c r="B24" s="49"/>
      <c r="C24" s="49"/>
      <c r="D24" s="3"/>
      <c r="E24" s="3"/>
    </row>
    <row r="25" spans="1:6" x14ac:dyDescent="0.25">
      <c r="A25" s="3"/>
      <c r="B25" s="49"/>
      <c r="C25" s="49"/>
      <c r="D25" s="3"/>
      <c r="E25" s="3"/>
    </row>
    <row r="26" spans="1:6" x14ac:dyDescent="0.25">
      <c r="A26" s="48"/>
      <c r="B26" s="47"/>
      <c r="C26" s="47"/>
      <c r="D26" s="46"/>
      <c r="E26" s="46"/>
      <c r="F26" s="45"/>
    </row>
  </sheetData>
  <protectedRanges>
    <protectedRange sqref="B9:D9 B11:D16 C10:D10" name="Rango1_1"/>
    <protectedRange sqref="B10" name="Rango1_1_1_1"/>
  </protectedRanges>
  <mergeCells count="6">
    <mergeCell ref="B17:E17"/>
    <mergeCell ref="A7:B7"/>
    <mergeCell ref="A3:E3"/>
    <mergeCell ref="A4:E4"/>
    <mergeCell ref="A5:E5"/>
    <mergeCell ref="A6:E6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38"/>
  <sheetViews>
    <sheetView showGridLines="0" zoomScaleNormal="100" workbookViewId="0">
      <selection activeCell="A25" sqref="A25:F25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3" width="20.42578125" style="1" customWidth="1"/>
    <col min="4" max="4" width="18.7109375" style="1" customWidth="1"/>
    <col min="5" max="5" width="17.42578125" style="1" customWidth="1"/>
    <col min="6" max="6" width="18.28515625" style="1" customWidth="1"/>
    <col min="7" max="7" width="11.42578125" style="1" hidden="1" customWidth="1"/>
    <col min="8" max="8" width="0.28515625" style="1" customWidth="1"/>
    <col min="9" max="16384" width="11.42578125" style="1"/>
  </cols>
  <sheetData>
    <row r="1" spans="1:7" ht="15.75" x14ac:dyDescent="0.25">
      <c r="A1" s="16"/>
      <c r="B1" s="16"/>
      <c r="C1" s="16"/>
      <c r="D1" s="16"/>
      <c r="E1" s="32"/>
      <c r="F1" s="140" t="s">
        <v>126</v>
      </c>
    </row>
    <row r="2" spans="1:7" x14ac:dyDescent="0.25">
      <c r="A2" s="31" t="s">
        <v>145</v>
      </c>
      <c r="B2" s="31"/>
      <c r="C2" s="31"/>
      <c r="D2" s="31"/>
      <c r="E2" s="31"/>
      <c r="F2" s="28"/>
      <c r="G2" s="28"/>
    </row>
    <row r="3" spans="1:7" ht="15.75" customHeight="1" x14ac:dyDescent="0.25">
      <c r="A3" s="269" t="s">
        <v>22</v>
      </c>
      <c r="B3" s="269"/>
      <c r="C3" s="269"/>
      <c r="D3" s="269"/>
      <c r="E3" s="269"/>
      <c r="F3" s="269"/>
    </row>
    <row r="4" spans="1:7" x14ac:dyDescent="0.25">
      <c r="A4" s="270" t="s">
        <v>21</v>
      </c>
      <c r="B4" s="270"/>
      <c r="C4" s="270"/>
      <c r="D4" s="270"/>
      <c r="E4" s="270"/>
      <c r="F4" s="270"/>
    </row>
    <row r="5" spans="1:7" x14ac:dyDescent="0.25">
      <c r="A5" s="271" t="s">
        <v>20</v>
      </c>
      <c r="B5" s="271"/>
      <c r="C5" s="271"/>
      <c r="D5" s="271"/>
      <c r="E5" s="271"/>
      <c r="F5" s="271"/>
    </row>
    <row r="6" spans="1:7" x14ac:dyDescent="0.25">
      <c r="A6" s="271" t="s">
        <v>64</v>
      </c>
      <c r="B6" s="271"/>
      <c r="C6" s="271"/>
      <c r="D6" s="271"/>
      <c r="E6" s="271"/>
      <c r="F6" s="271"/>
    </row>
    <row r="7" spans="1:7" x14ac:dyDescent="0.25">
      <c r="A7" s="16"/>
      <c r="B7" s="16"/>
      <c r="C7" s="16"/>
      <c r="D7" s="16"/>
      <c r="E7" s="53"/>
      <c r="F7" s="16"/>
    </row>
    <row r="8" spans="1:7" x14ac:dyDescent="0.25">
      <c r="A8" s="16"/>
      <c r="B8" s="16"/>
      <c r="C8" s="16"/>
      <c r="D8" s="16"/>
      <c r="E8" s="53"/>
      <c r="F8" s="16"/>
    </row>
    <row r="9" spans="1:7" x14ac:dyDescent="0.25">
      <c r="A9" s="65" t="s">
        <v>41</v>
      </c>
      <c r="B9" s="17"/>
      <c r="C9" s="17"/>
      <c r="D9" s="17"/>
      <c r="E9" s="64"/>
      <c r="F9" s="17"/>
    </row>
    <row r="10" spans="1:7" x14ac:dyDescent="0.25">
      <c r="A10" s="63" t="s">
        <v>18</v>
      </c>
      <c r="B10" s="63" t="s">
        <v>36</v>
      </c>
      <c r="C10" s="63" t="s">
        <v>40</v>
      </c>
      <c r="D10" s="63" t="s">
        <v>39</v>
      </c>
      <c r="E10" s="62" t="s">
        <v>38</v>
      </c>
      <c r="F10" s="62" t="s">
        <v>37</v>
      </c>
    </row>
    <row r="11" spans="1:7" x14ac:dyDescent="0.25">
      <c r="A11" s="11"/>
      <c r="B11" s="11"/>
      <c r="C11" s="11"/>
      <c r="D11" s="11"/>
      <c r="E11" s="61"/>
      <c r="F11" s="11"/>
    </row>
    <row r="12" spans="1:7" x14ac:dyDescent="0.25">
      <c r="A12" s="11"/>
      <c r="B12" s="11"/>
      <c r="C12" s="11"/>
      <c r="D12" s="11"/>
      <c r="E12" s="61"/>
      <c r="F12" s="11"/>
    </row>
    <row r="13" spans="1:7" x14ac:dyDescent="0.25">
      <c r="A13" s="11"/>
      <c r="B13" s="11"/>
      <c r="C13" s="11"/>
      <c r="D13" s="11"/>
      <c r="E13" s="61"/>
      <c r="F13" s="11"/>
    </row>
    <row r="14" spans="1:7" x14ac:dyDescent="0.25">
      <c r="A14" s="6"/>
      <c r="B14" s="6"/>
      <c r="C14" s="6"/>
      <c r="D14" s="6"/>
      <c r="E14" s="60"/>
      <c r="F14" s="6"/>
    </row>
    <row r="15" spans="1:7" x14ac:dyDescent="0.25">
      <c r="A15" s="16"/>
      <c r="B15" s="16"/>
      <c r="C15" s="16"/>
      <c r="D15" s="16"/>
      <c r="E15" s="53"/>
      <c r="F15" s="16"/>
    </row>
    <row r="16" spans="1:7" ht="24" customHeight="1" x14ac:dyDescent="0.25">
      <c r="A16" s="139" t="s">
        <v>18</v>
      </c>
      <c r="B16" s="139" t="s">
        <v>36</v>
      </c>
      <c r="C16" s="138" t="s">
        <v>35</v>
      </c>
      <c r="D16" s="138" t="s">
        <v>34</v>
      </c>
      <c r="E16" s="138" t="s">
        <v>33</v>
      </c>
      <c r="F16" s="138" t="s">
        <v>32</v>
      </c>
    </row>
    <row r="17" spans="1:6" ht="26.25" customHeight="1" x14ac:dyDescent="0.25">
      <c r="A17" s="277" t="s">
        <v>3</v>
      </c>
      <c r="B17" s="278"/>
      <c r="C17" s="278"/>
      <c r="D17" s="278"/>
      <c r="E17" s="278"/>
      <c r="F17" s="279"/>
    </row>
    <row r="18" spans="1:6" x14ac:dyDescent="0.25">
      <c r="A18" s="10"/>
      <c r="B18" s="14"/>
      <c r="C18" s="59"/>
      <c r="D18" s="58"/>
      <c r="E18" s="58"/>
      <c r="F18" s="57"/>
    </row>
    <row r="19" spans="1:6" ht="69" x14ac:dyDescent="0.25">
      <c r="A19" s="10"/>
      <c r="B19" s="179" t="s">
        <v>168</v>
      </c>
      <c r="C19" s="59"/>
      <c r="D19" s="58"/>
      <c r="E19" s="58"/>
      <c r="F19" s="57"/>
    </row>
    <row r="20" spans="1:6" x14ac:dyDescent="0.25">
      <c r="A20" s="10"/>
      <c r="B20" s="14"/>
      <c r="C20" s="59"/>
      <c r="D20" s="58"/>
      <c r="E20" s="58"/>
      <c r="F20" s="57"/>
    </row>
    <row r="21" spans="1:6" ht="24.75" customHeight="1" x14ac:dyDescent="0.25">
      <c r="A21" s="277" t="s">
        <v>5</v>
      </c>
      <c r="B21" s="278"/>
      <c r="C21" s="278"/>
      <c r="D21" s="278"/>
      <c r="E21" s="278"/>
      <c r="F21" s="279"/>
    </row>
    <row r="22" spans="1:6" x14ac:dyDescent="0.25">
      <c r="A22" s="10"/>
      <c r="B22" s="14"/>
      <c r="C22" s="59"/>
      <c r="D22" s="58"/>
      <c r="E22" s="58"/>
      <c r="F22" s="57"/>
    </row>
    <row r="23" spans="1:6" x14ac:dyDescent="0.25">
      <c r="A23" s="10"/>
      <c r="B23" s="14"/>
      <c r="C23" s="59"/>
      <c r="D23" s="58"/>
      <c r="E23" s="58"/>
      <c r="F23" s="57"/>
    </row>
    <row r="24" spans="1:6" x14ac:dyDescent="0.25">
      <c r="A24" s="10"/>
      <c r="B24" s="14"/>
      <c r="C24" s="59"/>
      <c r="D24" s="58"/>
      <c r="E24" s="58"/>
      <c r="F24" s="57"/>
    </row>
    <row r="25" spans="1:6" ht="24" customHeight="1" x14ac:dyDescent="0.25">
      <c r="A25" s="277" t="s">
        <v>31</v>
      </c>
      <c r="B25" s="278"/>
      <c r="C25" s="278"/>
      <c r="D25" s="278"/>
      <c r="E25" s="278"/>
      <c r="F25" s="279"/>
    </row>
    <row r="26" spans="1:6" x14ac:dyDescent="0.25">
      <c r="A26" s="10"/>
      <c r="B26" s="14"/>
      <c r="C26" s="59"/>
      <c r="D26" s="58"/>
      <c r="E26" s="58"/>
      <c r="F26" s="57"/>
    </row>
    <row r="27" spans="1:6" x14ac:dyDescent="0.25">
      <c r="A27" s="10"/>
      <c r="B27" s="14"/>
      <c r="C27" s="59"/>
      <c r="D27" s="58"/>
      <c r="E27" s="58"/>
      <c r="F27" s="57"/>
    </row>
    <row r="28" spans="1:6" x14ac:dyDescent="0.25">
      <c r="A28" s="10"/>
      <c r="B28" s="56" t="s">
        <v>143</v>
      </c>
      <c r="C28" s="55">
        <f>SUM(C17:C27)</f>
        <v>0</v>
      </c>
      <c r="D28" s="54">
        <f>SUM(D17:D27)</f>
        <v>0</v>
      </c>
      <c r="E28" s="54">
        <f>SUM(E17:E27)</f>
        <v>0</v>
      </c>
      <c r="F28" s="10"/>
    </row>
    <row r="29" spans="1:6" x14ac:dyDescent="0.25">
      <c r="A29" s="6"/>
      <c r="B29" s="87"/>
      <c r="C29" s="86"/>
      <c r="D29" s="85"/>
      <c r="E29" s="85"/>
      <c r="F29" s="6"/>
    </row>
    <row r="30" spans="1:6" x14ac:dyDescent="0.25">
      <c r="A30" s="16"/>
      <c r="B30" s="16"/>
      <c r="C30" s="16"/>
      <c r="D30" s="53"/>
      <c r="E30" s="53"/>
      <c r="F30" s="16"/>
    </row>
    <row r="31" spans="1:6" s="152" customFormat="1" x14ac:dyDescent="0.25">
      <c r="A31" s="154"/>
      <c r="B31" s="154"/>
      <c r="C31" s="154"/>
      <c r="D31" s="155"/>
      <c r="E31" s="155"/>
      <c r="F31" s="154"/>
    </row>
    <row r="32" spans="1:6" s="152" customFormat="1" x14ac:dyDescent="0.25">
      <c r="A32" s="154"/>
      <c r="B32" s="154"/>
      <c r="C32" s="154"/>
      <c r="D32" s="155"/>
      <c r="E32" s="155"/>
      <c r="F32" s="154"/>
    </row>
    <row r="33" spans="1:6" s="152" customFormat="1" x14ac:dyDescent="0.25">
      <c r="A33" s="154"/>
      <c r="B33" s="154"/>
      <c r="C33" s="154"/>
      <c r="D33" s="155"/>
      <c r="E33" s="155"/>
      <c r="F33" s="154"/>
    </row>
    <row r="34" spans="1:6" s="152" customFormat="1" x14ac:dyDescent="0.25">
      <c r="A34" s="156"/>
      <c r="B34" s="156"/>
      <c r="C34" s="157"/>
      <c r="D34" s="157"/>
      <c r="E34" s="157"/>
      <c r="F34" s="156"/>
    </row>
    <row r="35" spans="1:6" s="152" customFormat="1" x14ac:dyDescent="0.25">
      <c r="A35" s="156"/>
      <c r="B35" s="156"/>
      <c r="C35" s="157"/>
      <c r="D35" s="157"/>
      <c r="E35" s="157"/>
      <c r="F35" s="156"/>
    </row>
    <row r="36" spans="1:6" s="152" customFormat="1" x14ac:dyDescent="0.25">
      <c r="A36" s="154"/>
      <c r="B36" s="154"/>
      <c r="C36" s="154"/>
      <c r="D36" s="155"/>
      <c r="E36" s="155"/>
      <c r="F36" s="154"/>
    </row>
    <row r="37" spans="1:6" s="152" customFormat="1" x14ac:dyDescent="0.25">
      <c r="A37" s="156"/>
      <c r="B37" s="156"/>
      <c r="C37" s="157"/>
      <c r="D37" s="157"/>
      <c r="E37" s="157"/>
      <c r="F37" s="156"/>
    </row>
    <row r="38" spans="1:6" x14ac:dyDescent="0.25">
      <c r="A38" s="48"/>
      <c r="B38" s="48"/>
      <c r="C38" s="52"/>
      <c r="D38" s="52"/>
      <c r="E38" s="52"/>
      <c r="F38" s="48"/>
    </row>
  </sheetData>
  <protectedRanges>
    <protectedRange sqref="B18:D18 B22:D24 E17:F29 B26:D29 B20:D20 C19:D19" name="Rango1"/>
    <protectedRange sqref="B19" name="Rango1_1"/>
  </protectedRanges>
  <mergeCells count="7">
    <mergeCell ref="A21:F21"/>
    <mergeCell ref="A25:F25"/>
    <mergeCell ref="A17:F17"/>
    <mergeCell ref="A3:F3"/>
    <mergeCell ref="A4:F4"/>
    <mergeCell ref="A5:F5"/>
    <mergeCell ref="A6:F6"/>
  </mergeCells>
  <pageMargins left="1.6929133858267718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24"/>
  <sheetViews>
    <sheetView showGridLines="0" workbookViewId="0">
      <selection activeCell="B24" sqref="B24"/>
    </sheetView>
  </sheetViews>
  <sheetFormatPr baseColWidth="10" defaultRowHeight="15" x14ac:dyDescent="0.25"/>
  <cols>
    <col min="1" max="1" width="39.85546875" style="1" customWidth="1"/>
    <col min="2" max="2" width="52.85546875" style="1" customWidth="1"/>
    <col min="3" max="3" width="22.7109375" style="1" customWidth="1"/>
    <col min="4" max="4" width="15.5703125" style="1" customWidth="1"/>
    <col min="5" max="5" width="11.42578125" style="1" customWidth="1"/>
    <col min="6" max="16384" width="11.42578125" style="1"/>
  </cols>
  <sheetData>
    <row r="1" spans="1:7" ht="15.75" x14ac:dyDescent="0.25">
      <c r="A1" s="16"/>
      <c r="B1" s="16"/>
      <c r="C1" s="140" t="s">
        <v>127</v>
      </c>
      <c r="D1" s="32"/>
      <c r="E1" s="32"/>
      <c r="F1" s="16"/>
    </row>
    <row r="2" spans="1:7" x14ac:dyDescent="0.25">
      <c r="A2" s="31" t="s">
        <v>145</v>
      </c>
      <c r="B2" s="31"/>
      <c r="C2" s="31"/>
      <c r="D2" s="31"/>
      <c r="E2" s="31"/>
      <c r="F2" s="28"/>
      <c r="G2" s="28"/>
    </row>
    <row r="3" spans="1:7" ht="15.75" customHeight="1" x14ac:dyDescent="0.25">
      <c r="A3" s="269" t="s">
        <v>22</v>
      </c>
      <c r="B3" s="269"/>
      <c r="C3" s="269"/>
      <c r="D3" s="269"/>
      <c r="E3" s="269"/>
      <c r="F3" s="16"/>
      <c r="G3" s="16"/>
    </row>
    <row r="4" spans="1:7" x14ac:dyDescent="0.25">
      <c r="A4" s="270" t="s">
        <v>21</v>
      </c>
      <c r="B4" s="270"/>
      <c r="C4" s="270"/>
      <c r="D4" s="270"/>
      <c r="E4" s="270"/>
      <c r="F4" s="16"/>
      <c r="G4" s="16"/>
    </row>
    <row r="5" spans="1:7" x14ac:dyDescent="0.25">
      <c r="A5" s="271" t="s">
        <v>20</v>
      </c>
      <c r="B5" s="271"/>
      <c r="C5" s="271"/>
      <c r="D5" s="271"/>
      <c r="E5" s="271"/>
      <c r="F5" s="16"/>
      <c r="G5" s="16"/>
    </row>
    <row r="6" spans="1:7" x14ac:dyDescent="0.25">
      <c r="A6" s="271" t="s">
        <v>64</v>
      </c>
      <c r="B6" s="271"/>
      <c r="C6" s="271"/>
      <c r="D6" s="271"/>
      <c r="E6" s="271"/>
      <c r="F6" s="16"/>
      <c r="G6" s="16"/>
    </row>
    <row r="7" spans="1:7" x14ac:dyDescent="0.25">
      <c r="A7" s="281" t="s">
        <v>46</v>
      </c>
      <c r="B7" s="281"/>
      <c r="C7" s="281"/>
      <c r="D7" s="53"/>
      <c r="E7" s="16"/>
      <c r="F7" s="16"/>
      <c r="G7" s="16"/>
    </row>
    <row r="8" spans="1:7" x14ac:dyDescent="0.25">
      <c r="A8" s="16"/>
      <c r="B8" s="74"/>
      <c r="C8" s="74"/>
      <c r="D8" s="73"/>
      <c r="E8" s="16"/>
      <c r="F8" s="16"/>
      <c r="G8" s="16"/>
    </row>
    <row r="9" spans="1:7" x14ac:dyDescent="0.25">
      <c r="A9" s="72" t="s">
        <v>45</v>
      </c>
      <c r="B9" s="16"/>
      <c r="C9" s="16"/>
      <c r="D9" s="16"/>
      <c r="E9" s="16"/>
      <c r="F9" s="16"/>
      <c r="G9" s="16"/>
    </row>
    <row r="10" spans="1:7" ht="24.95" customHeight="1" x14ac:dyDescent="0.25">
      <c r="A10" s="71" t="s">
        <v>18</v>
      </c>
      <c r="B10" s="71" t="s">
        <v>44</v>
      </c>
      <c r="C10" s="71" t="s">
        <v>43</v>
      </c>
    </row>
    <row r="11" spans="1:7" ht="34.5" customHeight="1" x14ac:dyDescent="0.25">
      <c r="A11" s="70"/>
      <c r="B11" s="68"/>
      <c r="C11" s="68"/>
    </row>
    <row r="12" spans="1:7" ht="32.25" customHeight="1" x14ac:dyDescent="0.25">
      <c r="A12" s="69"/>
      <c r="B12" s="179" t="s">
        <v>168</v>
      </c>
      <c r="C12" s="68"/>
    </row>
    <row r="13" spans="1:7" ht="32.25" customHeight="1" x14ac:dyDescent="0.25">
      <c r="A13" s="69"/>
      <c r="B13" s="68"/>
      <c r="C13" s="68"/>
    </row>
    <row r="14" spans="1:7" ht="21.75" customHeight="1" x14ac:dyDescent="0.25">
      <c r="A14" s="67" t="s">
        <v>42</v>
      </c>
      <c r="B14" s="10"/>
      <c r="C14" s="10"/>
      <c r="D14" s="16"/>
      <c r="E14" s="16"/>
      <c r="F14" s="16"/>
      <c r="G14" s="16"/>
    </row>
    <row r="15" spans="1:7" x14ac:dyDescent="0.25">
      <c r="A15" s="16"/>
      <c r="B15" s="16"/>
      <c r="C15" s="16"/>
      <c r="D15" s="16"/>
      <c r="E15" s="16"/>
      <c r="F15" s="16"/>
      <c r="G15" s="16"/>
    </row>
    <row r="16" spans="1:7" x14ac:dyDescent="0.25">
      <c r="A16" s="16"/>
      <c r="B16" s="16"/>
      <c r="C16" s="16"/>
      <c r="D16" s="16"/>
      <c r="E16" s="16"/>
      <c r="F16" s="16"/>
      <c r="G16" s="16"/>
    </row>
    <row r="17" spans="1:8" ht="43.5" customHeight="1" x14ac:dyDescent="0.25">
      <c r="A17" s="280" t="s">
        <v>144</v>
      </c>
      <c r="B17" s="280"/>
      <c r="C17" s="280"/>
      <c r="D17" s="66"/>
      <c r="E17" s="66"/>
      <c r="F17" s="66"/>
      <c r="G17" s="66"/>
    </row>
    <row r="18" spans="1:8" x14ac:dyDescent="0.25">
      <c r="A18" s="16"/>
      <c r="B18" s="16"/>
      <c r="C18" s="16"/>
      <c r="D18" s="16"/>
      <c r="E18" s="16"/>
      <c r="F18" s="16"/>
      <c r="G18" s="16"/>
      <c r="H18" s="2"/>
    </row>
    <row r="19" spans="1:8" s="152" customFormat="1" x14ac:dyDescent="0.25">
      <c r="A19" s="154"/>
      <c r="B19" s="154"/>
      <c r="C19" s="154"/>
      <c r="D19" s="154"/>
      <c r="E19" s="154"/>
      <c r="F19" s="154"/>
      <c r="G19" s="154"/>
      <c r="H19" s="158"/>
    </row>
    <row r="20" spans="1:8" s="152" customFormat="1" x14ac:dyDescent="0.25">
      <c r="A20" s="158"/>
      <c r="B20" s="158"/>
      <c r="C20" s="158"/>
      <c r="D20" s="158"/>
      <c r="E20" s="158"/>
      <c r="F20" s="158"/>
      <c r="G20" s="158"/>
      <c r="H20" s="158"/>
    </row>
    <row r="21" spans="1:8" s="152" customFormat="1" x14ac:dyDescent="0.25">
      <c r="A21" s="158"/>
      <c r="B21" s="158"/>
      <c r="C21" s="158"/>
      <c r="D21" s="158"/>
      <c r="E21" s="158"/>
      <c r="F21" s="158"/>
      <c r="G21" s="158"/>
      <c r="H21" s="158"/>
    </row>
    <row r="22" spans="1:8" s="152" customFormat="1" x14ac:dyDescent="0.25">
      <c r="A22" s="158"/>
      <c r="B22" s="158"/>
      <c r="C22" s="158"/>
      <c r="D22" s="158"/>
      <c r="E22" s="158"/>
      <c r="F22" s="158"/>
      <c r="G22" s="158"/>
      <c r="H22" s="158"/>
    </row>
    <row r="23" spans="1:8" s="152" customFormat="1" x14ac:dyDescent="0.25">
      <c r="A23" s="158"/>
      <c r="B23" s="158"/>
      <c r="C23" s="158"/>
      <c r="D23" s="158"/>
      <c r="E23" s="158"/>
      <c r="F23" s="158"/>
      <c r="G23" s="158"/>
      <c r="H23" s="158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</sheetData>
  <protectedRanges>
    <protectedRange sqref="A9:G9" name="Rango1_1"/>
  </protectedRanges>
  <mergeCells count="6">
    <mergeCell ref="A17:C17"/>
    <mergeCell ref="A3:E3"/>
    <mergeCell ref="A4:E4"/>
    <mergeCell ref="A5:E5"/>
    <mergeCell ref="A6:E6"/>
    <mergeCell ref="A7:C7"/>
  </mergeCells>
  <pageMargins left="1.6929133858267718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65"/>
  <sheetViews>
    <sheetView showGridLines="0" topLeftCell="A25" workbookViewId="0">
      <selection activeCell="C32" sqref="C32"/>
    </sheetView>
  </sheetViews>
  <sheetFormatPr baseColWidth="10" defaultRowHeight="15" x14ac:dyDescent="0.25"/>
  <cols>
    <col min="1" max="1" width="14.85546875" style="1" customWidth="1"/>
    <col min="2" max="2" width="40.7109375" style="1" customWidth="1"/>
    <col min="3" max="3" width="19.140625" style="1" customWidth="1"/>
    <col min="4" max="4" width="30.140625" style="1" customWidth="1"/>
    <col min="5" max="16384" width="11.42578125" style="1"/>
  </cols>
  <sheetData>
    <row r="1" spans="1:7" ht="15.75" x14ac:dyDescent="0.25">
      <c r="A1" s="16"/>
      <c r="B1" s="16"/>
      <c r="C1" s="16"/>
      <c r="D1" s="140" t="s">
        <v>128</v>
      </c>
    </row>
    <row r="2" spans="1:7" x14ac:dyDescent="0.25">
      <c r="A2" s="31" t="s">
        <v>145</v>
      </c>
      <c r="B2" s="31"/>
      <c r="C2" s="31"/>
      <c r="D2" s="31"/>
      <c r="E2" s="31"/>
      <c r="F2" s="28"/>
      <c r="G2" s="28"/>
    </row>
    <row r="3" spans="1:7" ht="15.75" customHeight="1" x14ac:dyDescent="0.25">
      <c r="A3" s="269" t="s">
        <v>22</v>
      </c>
      <c r="B3" s="269"/>
      <c r="C3" s="269"/>
      <c r="D3" s="269"/>
    </row>
    <row r="4" spans="1:7" x14ac:dyDescent="0.25">
      <c r="A4" s="270" t="s">
        <v>21</v>
      </c>
      <c r="B4" s="270"/>
      <c r="C4" s="270"/>
      <c r="D4" s="270"/>
    </row>
    <row r="5" spans="1:7" x14ac:dyDescent="0.25">
      <c r="A5" s="271" t="s">
        <v>20</v>
      </c>
      <c r="B5" s="271"/>
      <c r="C5" s="271"/>
      <c r="D5" s="271"/>
    </row>
    <row r="6" spans="1:7" x14ac:dyDescent="0.25">
      <c r="A6" s="271" t="s">
        <v>65</v>
      </c>
      <c r="B6" s="271"/>
      <c r="C6" s="271"/>
      <c r="D6" s="271"/>
    </row>
    <row r="7" spans="1:7" x14ac:dyDescent="0.25">
      <c r="A7" s="193" t="s">
        <v>214</v>
      </c>
      <c r="B7" s="193"/>
      <c r="C7" s="193"/>
      <c r="D7" s="193"/>
      <c r="E7" s="45"/>
    </row>
    <row r="8" spans="1:7" ht="17.25" customHeight="1" x14ac:dyDescent="0.25">
      <c r="A8" s="194" t="s">
        <v>213</v>
      </c>
      <c r="B8" s="194"/>
      <c r="C8" s="194"/>
      <c r="D8" s="194"/>
      <c r="E8" s="2"/>
    </row>
    <row r="9" spans="1:7" x14ac:dyDescent="0.25">
      <c r="A9" s="258"/>
      <c r="B9" s="258"/>
      <c r="C9" s="258"/>
      <c r="D9" s="258"/>
      <c r="E9" s="2"/>
    </row>
    <row r="10" spans="1:7" x14ac:dyDescent="0.25">
      <c r="A10" s="27" t="s">
        <v>18</v>
      </c>
      <c r="B10" s="27" t="s">
        <v>17</v>
      </c>
      <c r="C10" s="25" t="s">
        <v>15</v>
      </c>
      <c r="D10" s="25" t="s">
        <v>28</v>
      </c>
      <c r="E10" s="2"/>
    </row>
    <row r="11" spans="1:7" x14ac:dyDescent="0.25">
      <c r="A11" s="170" t="s">
        <v>172</v>
      </c>
      <c r="B11" s="185" t="s">
        <v>334</v>
      </c>
      <c r="C11" s="186">
        <v>461266.17</v>
      </c>
      <c r="D11" s="187" t="s">
        <v>173</v>
      </c>
      <c r="E11" s="2"/>
    </row>
    <row r="12" spans="1:7" ht="25.5" x14ac:dyDescent="0.25">
      <c r="A12" s="170" t="s">
        <v>174</v>
      </c>
      <c r="B12" s="185" t="s">
        <v>175</v>
      </c>
      <c r="C12" s="186">
        <v>11179.99</v>
      </c>
      <c r="D12" s="187" t="s">
        <v>173</v>
      </c>
      <c r="E12" s="2"/>
    </row>
    <row r="13" spans="1:7" x14ac:dyDescent="0.25">
      <c r="A13" s="170" t="s">
        <v>176</v>
      </c>
      <c r="B13" s="185" t="s">
        <v>177</v>
      </c>
      <c r="C13" s="186">
        <v>4274850.22</v>
      </c>
      <c r="D13" s="187" t="s">
        <v>173</v>
      </c>
      <c r="E13" s="2"/>
    </row>
    <row r="14" spans="1:7" x14ac:dyDescent="0.25">
      <c r="A14" s="170" t="s">
        <v>178</v>
      </c>
      <c r="B14" s="188" t="s">
        <v>179</v>
      </c>
      <c r="C14" s="186">
        <v>832679.99</v>
      </c>
      <c r="D14" s="187" t="s">
        <v>173</v>
      </c>
      <c r="E14" s="2"/>
    </row>
    <row r="15" spans="1:7" x14ac:dyDescent="0.25">
      <c r="A15" s="170" t="s">
        <v>180</v>
      </c>
      <c r="B15" s="185" t="s">
        <v>335</v>
      </c>
      <c r="C15" s="186">
        <v>293783.44</v>
      </c>
      <c r="D15" s="187" t="s">
        <v>173</v>
      </c>
      <c r="E15" s="2"/>
    </row>
    <row r="16" spans="1:7" x14ac:dyDescent="0.25">
      <c r="A16" s="170" t="s">
        <v>285</v>
      </c>
      <c r="B16" s="185" t="s">
        <v>286</v>
      </c>
      <c r="C16" s="186">
        <v>50000</v>
      </c>
      <c r="D16" s="187" t="s">
        <v>173</v>
      </c>
      <c r="E16" s="2"/>
    </row>
    <row r="17" spans="1:5" x14ac:dyDescent="0.25">
      <c r="A17" s="170" t="s">
        <v>181</v>
      </c>
      <c r="B17" s="185" t="s">
        <v>182</v>
      </c>
      <c r="C17" s="186">
        <v>89088</v>
      </c>
      <c r="D17" s="187" t="s">
        <v>173</v>
      </c>
      <c r="E17" s="2"/>
    </row>
    <row r="18" spans="1:5" x14ac:dyDescent="0.25">
      <c r="A18" s="170" t="s">
        <v>183</v>
      </c>
      <c r="B18" s="185" t="s">
        <v>184</v>
      </c>
      <c r="C18" s="186">
        <v>1330101.71</v>
      </c>
      <c r="D18" s="187" t="s">
        <v>173</v>
      </c>
      <c r="E18" s="2"/>
    </row>
    <row r="19" spans="1:5" x14ac:dyDescent="0.25">
      <c r="A19" s="170" t="s">
        <v>287</v>
      </c>
      <c r="B19" s="185" t="s">
        <v>288</v>
      </c>
      <c r="C19" s="186">
        <v>16400</v>
      </c>
      <c r="D19" s="187" t="s">
        <v>173</v>
      </c>
      <c r="E19" s="2"/>
    </row>
    <row r="20" spans="1:5" x14ac:dyDescent="0.25">
      <c r="A20" s="170" t="s">
        <v>185</v>
      </c>
      <c r="B20" s="185" t="s">
        <v>186</v>
      </c>
      <c r="C20" s="186">
        <v>3045</v>
      </c>
      <c r="D20" s="187" t="s">
        <v>173</v>
      </c>
      <c r="E20" s="2"/>
    </row>
    <row r="21" spans="1:5" x14ac:dyDescent="0.25">
      <c r="A21" s="170" t="s">
        <v>187</v>
      </c>
      <c r="B21" s="185" t="s">
        <v>171</v>
      </c>
      <c r="C21" s="186">
        <v>17248100.010000002</v>
      </c>
      <c r="D21" s="187" t="s">
        <v>173</v>
      </c>
      <c r="E21" s="2"/>
    </row>
    <row r="22" spans="1:5" x14ac:dyDescent="0.25">
      <c r="A22" s="170" t="s">
        <v>188</v>
      </c>
      <c r="B22" s="185" t="s">
        <v>189</v>
      </c>
      <c r="C22" s="186">
        <v>956980</v>
      </c>
      <c r="D22" s="187" t="s">
        <v>173</v>
      </c>
      <c r="E22" s="2"/>
    </row>
    <row r="23" spans="1:5" x14ac:dyDescent="0.25">
      <c r="A23" s="170" t="s">
        <v>190</v>
      </c>
      <c r="B23" s="185" t="s">
        <v>191</v>
      </c>
      <c r="C23" s="186">
        <v>3964725</v>
      </c>
      <c r="D23" s="187" t="s">
        <v>173</v>
      </c>
      <c r="E23" s="2"/>
    </row>
    <row r="24" spans="1:5" x14ac:dyDescent="0.25">
      <c r="A24" s="170" t="s">
        <v>192</v>
      </c>
      <c r="B24" s="231" t="s">
        <v>290</v>
      </c>
      <c r="C24" s="186">
        <v>29858.400000000001</v>
      </c>
      <c r="D24" s="187" t="s">
        <v>173</v>
      </c>
      <c r="E24" s="2"/>
    </row>
    <row r="25" spans="1:5" x14ac:dyDescent="0.25">
      <c r="A25" s="170" t="s">
        <v>289</v>
      </c>
      <c r="B25" s="185" t="s">
        <v>193</v>
      </c>
      <c r="C25" s="186">
        <v>1999</v>
      </c>
      <c r="D25" s="187"/>
      <c r="E25" s="2"/>
    </row>
    <row r="26" spans="1:5" x14ac:dyDescent="0.25">
      <c r="A26" s="170" t="s">
        <v>336</v>
      </c>
      <c r="B26" s="188" t="s">
        <v>194</v>
      </c>
      <c r="C26" s="186">
        <v>1250000</v>
      </c>
      <c r="D26" s="187" t="s">
        <v>173</v>
      </c>
      <c r="E26" s="2"/>
    </row>
    <row r="27" spans="1:5" ht="25.5" x14ac:dyDescent="0.25">
      <c r="A27" s="170" t="s">
        <v>195</v>
      </c>
      <c r="B27" s="185" t="s">
        <v>337</v>
      </c>
      <c r="C27" s="186">
        <v>3684.32</v>
      </c>
      <c r="D27" s="187" t="s">
        <v>173</v>
      </c>
      <c r="E27" s="2"/>
    </row>
    <row r="28" spans="1:5" ht="25.5" x14ac:dyDescent="0.25">
      <c r="A28" s="189" t="s">
        <v>338</v>
      </c>
      <c r="B28" s="185" t="s">
        <v>196</v>
      </c>
      <c r="C28" s="186">
        <v>1583777.6</v>
      </c>
      <c r="D28" s="187" t="s">
        <v>173</v>
      </c>
      <c r="E28" s="2"/>
    </row>
    <row r="29" spans="1:5" ht="38.25" x14ac:dyDescent="0.25">
      <c r="A29" s="189" t="s">
        <v>291</v>
      </c>
      <c r="B29" s="185" t="s">
        <v>339</v>
      </c>
      <c r="C29" s="186">
        <v>538427.43999999994</v>
      </c>
      <c r="D29" s="187" t="s">
        <v>173</v>
      </c>
      <c r="E29" s="2"/>
    </row>
    <row r="30" spans="1:5" ht="38.25" x14ac:dyDescent="0.25">
      <c r="A30" s="189" t="s">
        <v>292</v>
      </c>
      <c r="B30" s="185" t="s">
        <v>293</v>
      </c>
      <c r="C30" s="186">
        <v>71321.070000000007</v>
      </c>
      <c r="D30" s="187" t="s">
        <v>173</v>
      </c>
      <c r="E30" s="2"/>
    </row>
    <row r="31" spans="1:5" x14ac:dyDescent="0.25">
      <c r="A31" s="170" t="s">
        <v>197</v>
      </c>
      <c r="B31" s="185" t="s">
        <v>198</v>
      </c>
      <c r="C31" s="186">
        <v>1238886.77</v>
      </c>
      <c r="D31" s="187" t="s">
        <v>173</v>
      </c>
      <c r="E31" s="2"/>
    </row>
    <row r="32" spans="1:5" ht="25.5" x14ac:dyDescent="0.25">
      <c r="A32" s="170" t="s">
        <v>199</v>
      </c>
      <c r="B32" s="185" t="s">
        <v>340</v>
      </c>
      <c r="C32" s="186">
        <v>98484.03</v>
      </c>
      <c r="D32" s="187" t="s">
        <v>173</v>
      </c>
      <c r="E32" s="2"/>
    </row>
    <row r="33" spans="1:5" x14ac:dyDescent="0.25">
      <c r="A33" s="170" t="s">
        <v>200</v>
      </c>
      <c r="B33" s="185" t="s">
        <v>201</v>
      </c>
      <c r="C33" s="186">
        <v>33014.83</v>
      </c>
      <c r="D33" s="187" t="s">
        <v>173</v>
      </c>
      <c r="E33" s="2"/>
    </row>
    <row r="34" spans="1:5" x14ac:dyDescent="0.25">
      <c r="A34" s="170" t="s">
        <v>202</v>
      </c>
      <c r="B34" s="185" t="s">
        <v>203</v>
      </c>
      <c r="C34" s="186">
        <v>197080.47</v>
      </c>
      <c r="D34" s="187" t="s">
        <v>173</v>
      </c>
      <c r="E34" s="2"/>
    </row>
    <row r="35" spans="1:5" ht="25.5" x14ac:dyDescent="0.25">
      <c r="A35" s="170" t="s">
        <v>204</v>
      </c>
      <c r="B35" s="185" t="s">
        <v>205</v>
      </c>
      <c r="C35" s="186">
        <v>358741.11</v>
      </c>
      <c r="D35" s="187" t="s">
        <v>173</v>
      </c>
      <c r="E35" s="2"/>
    </row>
    <row r="36" spans="1:5" ht="38.25" x14ac:dyDescent="0.25">
      <c r="A36" s="170" t="s">
        <v>294</v>
      </c>
      <c r="B36" s="185" t="s">
        <v>295</v>
      </c>
      <c r="C36" s="186">
        <v>11878.4</v>
      </c>
      <c r="D36" s="187" t="s">
        <v>173</v>
      </c>
      <c r="E36" s="2"/>
    </row>
    <row r="37" spans="1:5" x14ac:dyDescent="0.25">
      <c r="A37" s="170" t="s">
        <v>206</v>
      </c>
      <c r="B37" s="185" t="s">
        <v>207</v>
      </c>
      <c r="C37" s="186">
        <v>1319988.78</v>
      </c>
      <c r="D37" s="187" t="s">
        <v>173</v>
      </c>
      <c r="E37" s="2"/>
    </row>
    <row r="38" spans="1:5" ht="38.25" x14ac:dyDescent="0.25">
      <c r="A38" s="170" t="s">
        <v>208</v>
      </c>
      <c r="B38" s="185" t="s">
        <v>341</v>
      </c>
      <c r="C38" s="186">
        <v>2320004.64</v>
      </c>
      <c r="D38" s="187" t="s">
        <v>173</v>
      </c>
      <c r="E38" s="2"/>
    </row>
    <row r="39" spans="1:5" x14ac:dyDescent="0.25">
      <c r="A39" s="170"/>
      <c r="B39" s="185"/>
      <c r="C39" s="190">
        <f>SUM(C11:C38)</f>
        <v>38589346.390000001</v>
      </c>
      <c r="D39" s="187"/>
      <c r="E39" s="2"/>
    </row>
    <row r="40" spans="1:5" x14ac:dyDescent="0.25">
      <c r="A40" s="170"/>
      <c r="B40" s="191" t="s">
        <v>209</v>
      </c>
      <c r="C40" s="186"/>
      <c r="D40" s="187"/>
      <c r="E40" s="2"/>
    </row>
    <row r="41" spans="1:5" x14ac:dyDescent="0.25">
      <c r="A41" s="170"/>
      <c r="B41" s="185"/>
      <c r="C41" s="186"/>
      <c r="D41" s="187"/>
      <c r="E41" s="2"/>
    </row>
    <row r="42" spans="1:5" x14ac:dyDescent="0.25">
      <c r="A42" s="170" t="s">
        <v>342</v>
      </c>
      <c r="B42" s="185" t="s">
        <v>210</v>
      </c>
      <c r="C42" s="186">
        <v>857159.94</v>
      </c>
      <c r="D42" s="187" t="s">
        <v>173</v>
      </c>
      <c r="E42" s="2"/>
    </row>
    <row r="43" spans="1:5" ht="18" customHeight="1" x14ac:dyDescent="0.25">
      <c r="A43" s="170" t="s">
        <v>211</v>
      </c>
      <c r="B43" s="185" t="s">
        <v>212</v>
      </c>
      <c r="C43" s="186">
        <v>25499.99</v>
      </c>
      <c r="D43" s="187" t="s">
        <v>173</v>
      </c>
      <c r="E43" s="81"/>
    </row>
    <row r="44" spans="1:5" x14ac:dyDescent="0.25">
      <c r="A44" s="170"/>
      <c r="B44" s="185"/>
      <c r="C44" s="190">
        <f>SUM(C42:C43)</f>
        <v>882659.92999999993</v>
      </c>
      <c r="D44" s="187"/>
    </row>
    <row r="45" spans="1:5" x14ac:dyDescent="0.25">
      <c r="A45" s="170"/>
      <c r="B45" s="185"/>
      <c r="C45" s="186"/>
      <c r="D45" s="187"/>
    </row>
    <row r="46" spans="1:5" x14ac:dyDescent="0.25">
      <c r="A46" s="170"/>
      <c r="B46" s="185"/>
      <c r="C46" s="186"/>
      <c r="D46" s="187"/>
    </row>
    <row r="47" spans="1:5" x14ac:dyDescent="0.25">
      <c r="A47" s="170"/>
      <c r="B47" s="185"/>
      <c r="C47" s="189"/>
      <c r="D47" s="192"/>
    </row>
    <row r="48" spans="1:5" x14ac:dyDescent="0.25">
      <c r="A48" s="10"/>
      <c r="B48" s="14"/>
      <c r="C48" s="59"/>
      <c r="D48" s="58"/>
    </row>
    <row r="49" spans="1:5" s="152" customFormat="1" x14ac:dyDescent="0.25">
      <c r="A49" s="10"/>
      <c r="B49" s="80" t="s">
        <v>143</v>
      </c>
      <c r="C49" s="55">
        <f>C39+C44</f>
        <v>39472006.32</v>
      </c>
      <c r="D49" s="42">
        <f>SUM(D45:D48)</f>
        <v>0</v>
      </c>
    </row>
    <row r="50" spans="1:5" s="152" customFormat="1" x14ac:dyDescent="0.25">
      <c r="A50" s="6"/>
      <c r="B50" s="9"/>
      <c r="C50" s="8"/>
      <c r="D50" s="19"/>
    </row>
    <row r="51" spans="1:5" s="152" customFormat="1" x14ac:dyDescent="0.25">
      <c r="A51" s="148"/>
      <c r="B51" s="149"/>
      <c r="C51" s="150"/>
      <c r="D51" s="153"/>
    </row>
    <row r="52" spans="1:5" s="152" customFormat="1" x14ac:dyDescent="0.25">
      <c r="A52" s="148"/>
      <c r="B52" s="149"/>
      <c r="C52" s="150"/>
      <c r="D52" s="153"/>
    </row>
    <row r="53" spans="1:5" s="152" customFormat="1" x14ac:dyDescent="0.25">
      <c r="A53" s="148"/>
      <c r="B53" s="149"/>
      <c r="C53" s="150"/>
      <c r="D53" s="153"/>
    </row>
    <row r="54" spans="1:5" x14ac:dyDescent="0.25">
      <c r="A54" s="148"/>
      <c r="B54" s="149"/>
      <c r="C54" s="150"/>
      <c r="D54" s="153"/>
    </row>
    <row r="55" spans="1:5" x14ac:dyDescent="0.25">
      <c r="A55" s="148"/>
      <c r="B55" s="149"/>
      <c r="C55" s="150"/>
      <c r="D55" s="153"/>
    </row>
    <row r="56" spans="1:5" ht="15" customHeight="1" x14ac:dyDescent="0.25">
      <c r="A56" s="6"/>
      <c r="B56" s="9"/>
      <c r="C56" s="8"/>
      <c r="D56" s="19"/>
      <c r="E56" s="76"/>
    </row>
    <row r="57" spans="1:5" x14ac:dyDescent="0.25">
      <c r="A57" s="5"/>
      <c r="B57" s="79"/>
      <c r="C57" s="78"/>
      <c r="D57" s="77"/>
      <c r="E57" s="75"/>
    </row>
    <row r="62" spans="1:5" ht="15.75" customHeight="1" x14ac:dyDescent="0.25"/>
    <row r="65" ht="15" customHeight="1" x14ac:dyDescent="0.25"/>
  </sheetData>
  <protectedRanges>
    <protectedRange sqref="E8:E42" name="Rango1_1"/>
    <protectedRange sqref="B48:D50 B56:D57" name="Rango1"/>
    <protectedRange sqref="B51:D55" name="Rango1_4"/>
    <protectedRange sqref="B47:D47" name="Rango1_5"/>
    <protectedRange sqref="A28:A30 B13 B27:B46 B15:B23 B25 C13:D46 C11:D12 B11:B12" name="Rango1_3_2"/>
  </protectedRanges>
  <mergeCells count="5">
    <mergeCell ref="A9:D9"/>
    <mergeCell ref="A3:D3"/>
    <mergeCell ref="A4:D4"/>
    <mergeCell ref="A5:D5"/>
    <mergeCell ref="A6:D6"/>
  </mergeCells>
  <pageMargins left="1.6929133858267718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20"/>
  <sheetViews>
    <sheetView showGridLines="0" workbookViewId="0">
      <selection activeCell="D24" sqref="D24"/>
    </sheetView>
  </sheetViews>
  <sheetFormatPr baseColWidth="10" defaultRowHeight="15" x14ac:dyDescent="0.25"/>
  <cols>
    <col min="1" max="1" width="12.7109375" style="1" customWidth="1"/>
    <col min="2" max="2" width="28.7109375" style="1" customWidth="1"/>
    <col min="3" max="3" width="14.5703125" style="1" customWidth="1"/>
    <col min="4" max="4" width="15.85546875" style="1" customWidth="1"/>
    <col min="5" max="5" width="18.7109375" style="1" customWidth="1"/>
    <col min="6" max="7" width="14" style="1" customWidth="1"/>
    <col min="8" max="16384" width="11.42578125" style="1"/>
  </cols>
  <sheetData>
    <row r="1" spans="1:7" ht="15.75" x14ac:dyDescent="0.25">
      <c r="A1" s="16"/>
      <c r="B1" s="16"/>
      <c r="C1" s="16"/>
      <c r="D1" s="16"/>
      <c r="E1" s="32"/>
      <c r="F1" s="16"/>
      <c r="G1" s="140" t="s">
        <v>129</v>
      </c>
    </row>
    <row r="2" spans="1:7" x14ac:dyDescent="0.25">
      <c r="A2" s="31" t="s">
        <v>145</v>
      </c>
      <c r="B2" s="31"/>
      <c r="C2" s="31"/>
      <c r="D2" s="31"/>
      <c r="E2" s="31"/>
      <c r="F2" s="28"/>
      <c r="G2" s="28"/>
    </row>
    <row r="3" spans="1:7" ht="15.75" customHeight="1" x14ac:dyDescent="0.25">
      <c r="A3" s="269" t="s">
        <v>22</v>
      </c>
      <c r="B3" s="269"/>
      <c r="C3" s="269"/>
      <c r="D3" s="269"/>
      <c r="E3" s="269"/>
      <c r="F3" s="16"/>
      <c r="G3" s="16"/>
    </row>
    <row r="4" spans="1:7" x14ac:dyDescent="0.25">
      <c r="A4" s="270" t="s">
        <v>21</v>
      </c>
      <c r="B4" s="270"/>
      <c r="C4" s="270"/>
      <c r="D4" s="270"/>
      <c r="E4" s="270"/>
      <c r="F4" s="16"/>
      <c r="G4" s="16"/>
    </row>
    <row r="5" spans="1:7" x14ac:dyDescent="0.25">
      <c r="A5" s="271" t="s">
        <v>51</v>
      </c>
      <c r="B5" s="271"/>
      <c r="C5" s="271"/>
      <c r="D5" s="271"/>
      <c r="E5" s="271"/>
      <c r="F5" s="16"/>
      <c r="G5" s="16"/>
    </row>
    <row r="6" spans="1:7" x14ac:dyDescent="0.25">
      <c r="A6" s="30" t="s">
        <v>138</v>
      </c>
      <c r="B6" s="30"/>
      <c r="C6" s="84"/>
      <c r="D6" s="83"/>
      <c r="E6" s="83"/>
      <c r="F6" s="16"/>
      <c r="G6" s="16"/>
    </row>
    <row r="7" spans="1:7" x14ac:dyDescent="0.25">
      <c r="A7" s="260" t="s">
        <v>18</v>
      </c>
      <c r="B7" s="260" t="s">
        <v>17</v>
      </c>
      <c r="C7" s="262" t="s">
        <v>15</v>
      </c>
      <c r="D7" s="262" t="s">
        <v>50</v>
      </c>
      <c r="E7" s="262" t="s">
        <v>28</v>
      </c>
      <c r="F7" s="264" t="s">
        <v>49</v>
      </c>
      <c r="G7" s="264"/>
    </row>
    <row r="8" spans="1:7" x14ac:dyDescent="0.25">
      <c r="A8" s="261"/>
      <c r="B8" s="284"/>
      <c r="C8" s="263"/>
      <c r="D8" s="263"/>
      <c r="E8" s="263"/>
      <c r="F8" s="15" t="s">
        <v>48</v>
      </c>
      <c r="G8" s="15" t="s">
        <v>47</v>
      </c>
    </row>
    <row r="9" spans="1:7" x14ac:dyDescent="0.25">
      <c r="A9" s="10"/>
      <c r="B9" s="24"/>
      <c r="C9" s="12"/>
      <c r="D9" s="42"/>
      <c r="E9" s="42"/>
      <c r="F9" s="10"/>
      <c r="G9" s="10"/>
    </row>
    <row r="10" spans="1:7" ht="69" x14ac:dyDescent="0.25">
      <c r="A10" s="10"/>
      <c r="B10" s="195" t="s">
        <v>168</v>
      </c>
      <c r="C10" s="12"/>
      <c r="D10" s="42"/>
      <c r="E10" s="42"/>
      <c r="F10" s="10"/>
      <c r="G10" s="10"/>
    </row>
    <row r="11" spans="1:7" x14ac:dyDescent="0.25">
      <c r="A11" s="10"/>
      <c r="B11" s="24"/>
      <c r="C11" s="12"/>
      <c r="D11" s="42"/>
      <c r="E11" s="42"/>
      <c r="F11" s="10"/>
      <c r="G11" s="10"/>
    </row>
    <row r="12" spans="1:7" x14ac:dyDescent="0.25">
      <c r="A12" s="10"/>
      <c r="B12" s="43" t="s">
        <v>1</v>
      </c>
      <c r="C12" s="12">
        <f>SUM(C8:C11)</f>
        <v>0</v>
      </c>
      <c r="D12" s="42"/>
      <c r="E12" s="42"/>
      <c r="F12" s="10"/>
      <c r="G12" s="10"/>
    </row>
    <row r="13" spans="1:7" x14ac:dyDescent="0.25">
      <c r="A13" s="6"/>
      <c r="B13" s="9"/>
      <c r="C13" s="8"/>
      <c r="D13" s="19"/>
      <c r="E13" s="19"/>
      <c r="F13" s="6"/>
      <c r="G13" s="6"/>
    </row>
    <row r="14" spans="1:7" s="152" customFormat="1" x14ac:dyDescent="0.25">
      <c r="A14" s="148"/>
      <c r="B14" s="149"/>
      <c r="C14" s="150"/>
      <c r="D14" s="153"/>
      <c r="E14" s="153"/>
      <c r="F14" s="148"/>
      <c r="G14" s="148"/>
    </row>
    <row r="15" spans="1:7" s="152" customFormat="1" x14ac:dyDescent="0.25">
      <c r="A15" s="148"/>
      <c r="B15" s="149"/>
      <c r="C15" s="150"/>
      <c r="D15" s="153"/>
      <c r="E15" s="153"/>
      <c r="F15" s="148"/>
      <c r="G15" s="148"/>
    </row>
    <row r="16" spans="1:7" s="152" customFormat="1" x14ac:dyDescent="0.25">
      <c r="A16" s="148"/>
      <c r="B16" s="149"/>
      <c r="C16" s="150"/>
      <c r="D16" s="153"/>
      <c r="E16" s="153"/>
      <c r="F16" s="148"/>
      <c r="G16" s="148"/>
    </row>
    <row r="17" spans="1:7" s="152" customFormat="1" x14ac:dyDescent="0.25">
      <c r="A17" s="148"/>
      <c r="B17" s="149"/>
      <c r="C17" s="150"/>
      <c r="D17" s="153"/>
      <c r="E17" s="153"/>
      <c r="F17" s="148"/>
      <c r="G17" s="148"/>
    </row>
    <row r="18" spans="1:7" s="152" customFormat="1" x14ac:dyDescent="0.25">
      <c r="A18" s="148"/>
      <c r="B18" s="149"/>
      <c r="C18" s="150"/>
      <c r="D18" s="153"/>
      <c r="E18" s="153"/>
      <c r="F18" s="148"/>
      <c r="G18" s="148"/>
    </row>
    <row r="19" spans="1:7" x14ac:dyDescent="0.25">
      <c r="A19" s="6"/>
      <c r="B19" s="9"/>
      <c r="C19" s="8"/>
      <c r="D19" s="19"/>
      <c r="E19" s="19"/>
      <c r="F19" s="6"/>
      <c r="G19" s="6"/>
    </row>
    <row r="20" spans="1:7" x14ac:dyDescent="0.25">
      <c r="A20" s="16"/>
      <c r="B20" s="282"/>
      <c r="C20" s="282"/>
      <c r="D20" s="283"/>
      <c r="E20" s="283"/>
      <c r="F20" s="16"/>
      <c r="G20" s="16"/>
    </row>
  </sheetData>
  <protectedRanges>
    <protectedRange sqref="C6:D6 B8:D9 B19:D19 B11:D13 C10:D10" name="Rango1_1"/>
    <protectedRange sqref="F8" name="Rango1_1_1"/>
    <protectedRange sqref="B14:D18" name="Rango1_1_3"/>
    <protectedRange sqref="B10" name="Rango1"/>
  </protectedRanges>
  <mergeCells count="10">
    <mergeCell ref="F7:G7"/>
    <mergeCell ref="B20:E20"/>
    <mergeCell ref="A3:E3"/>
    <mergeCell ref="A4:E4"/>
    <mergeCell ref="A5:E5"/>
    <mergeCell ref="A7:A8"/>
    <mergeCell ref="B7:B8"/>
    <mergeCell ref="C7:C8"/>
    <mergeCell ref="D7:D8"/>
    <mergeCell ref="E7:E8"/>
  </mergeCells>
  <pageMargins left="1.6929133858267718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52"/>
  <sheetViews>
    <sheetView showGridLines="0" topLeftCell="A19" workbookViewId="0">
      <selection activeCell="A43" sqref="A43"/>
    </sheetView>
  </sheetViews>
  <sheetFormatPr baseColWidth="10" defaultRowHeight="15" x14ac:dyDescent="0.25"/>
  <cols>
    <col min="1" max="1" width="15.5703125" style="1" customWidth="1"/>
    <col min="2" max="2" width="41.85546875" style="1" customWidth="1"/>
    <col min="3" max="3" width="20.28515625" style="1" customWidth="1"/>
    <col min="4" max="4" width="16.7109375" style="1" customWidth="1"/>
    <col min="5" max="5" width="19" style="1" customWidth="1"/>
    <col min="6" max="6" width="20.28515625" style="1" customWidth="1"/>
    <col min="7" max="16384" width="11.42578125" style="1"/>
  </cols>
  <sheetData>
    <row r="1" spans="1:7" ht="15.75" x14ac:dyDescent="0.25">
      <c r="A1" s="16"/>
      <c r="B1" s="16"/>
      <c r="C1" s="16"/>
      <c r="D1" s="16"/>
      <c r="E1" s="16"/>
      <c r="F1" s="140" t="s">
        <v>130</v>
      </c>
    </row>
    <row r="2" spans="1:7" x14ac:dyDescent="0.25">
      <c r="A2" s="31" t="s">
        <v>145</v>
      </c>
      <c r="B2" s="31"/>
      <c r="C2" s="31"/>
      <c r="D2" s="31"/>
      <c r="E2" s="31"/>
      <c r="F2" s="28"/>
      <c r="G2" s="28"/>
    </row>
    <row r="3" spans="1:7" ht="15.75" customHeight="1" x14ac:dyDescent="0.25">
      <c r="A3" s="269" t="s">
        <v>22</v>
      </c>
      <c r="B3" s="269"/>
      <c r="C3" s="269"/>
      <c r="D3" s="269"/>
      <c r="E3" s="269"/>
      <c r="F3" s="269"/>
    </row>
    <row r="4" spans="1:7" x14ac:dyDescent="0.25">
      <c r="A4" s="270" t="s">
        <v>21</v>
      </c>
      <c r="B4" s="270"/>
      <c r="C4" s="270"/>
      <c r="D4" s="270"/>
      <c r="E4" s="270"/>
      <c r="F4" s="270"/>
    </row>
    <row r="5" spans="1:7" x14ac:dyDescent="0.25">
      <c r="A5" s="271" t="s">
        <v>51</v>
      </c>
      <c r="B5" s="271"/>
      <c r="C5" s="271"/>
      <c r="D5" s="271"/>
      <c r="E5" s="271"/>
      <c r="F5" s="271"/>
    </row>
    <row r="6" spans="1:7" x14ac:dyDescent="0.25">
      <c r="A6" s="258" t="s">
        <v>52</v>
      </c>
      <c r="B6" s="258"/>
      <c r="C6" s="88"/>
      <c r="D6" s="30"/>
      <c r="E6" s="30"/>
      <c r="F6" s="30"/>
    </row>
    <row r="7" spans="1:7" ht="21.75" customHeight="1" x14ac:dyDescent="0.25">
      <c r="A7" s="144" t="s">
        <v>18</v>
      </c>
      <c r="B7" s="196" t="s">
        <v>17</v>
      </c>
      <c r="C7" s="197" t="s">
        <v>16</v>
      </c>
      <c r="D7" s="145" t="s">
        <v>15</v>
      </c>
      <c r="E7" s="145" t="s">
        <v>50</v>
      </c>
      <c r="F7" s="145" t="s">
        <v>28</v>
      </c>
    </row>
    <row r="8" spans="1:7" s="200" customFormat="1" ht="21.75" customHeight="1" x14ac:dyDescent="0.25">
      <c r="A8" s="204" t="s">
        <v>301</v>
      </c>
      <c r="B8" s="199" t="s">
        <v>215</v>
      </c>
      <c r="C8" s="199" t="s">
        <v>250</v>
      </c>
      <c r="D8" s="202">
        <v>4464333.88</v>
      </c>
      <c r="E8" s="203" t="s">
        <v>249</v>
      </c>
      <c r="F8" s="203" t="s">
        <v>251</v>
      </c>
      <c r="G8" s="201"/>
    </row>
    <row r="9" spans="1:7" s="200" customFormat="1" ht="21.75" customHeight="1" x14ac:dyDescent="0.25">
      <c r="A9" s="204" t="s">
        <v>302</v>
      </c>
      <c r="B9" s="199" t="s">
        <v>216</v>
      </c>
      <c r="C9" s="199" t="s">
        <v>250</v>
      </c>
      <c r="D9" s="202">
        <v>25185.55</v>
      </c>
      <c r="E9" s="203" t="s">
        <v>249</v>
      </c>
      <c r="F9" s="203" t="s">
        <v>251</v>
      </c>
      <c r="G9" s="201"/>
    </row>
    <row r="10" spans="1:7" s="200" customFormat="1" ht="21.75" customHeight="1" x14ac:dyDescent="0.25">
      <c r="A10" s="204" t="s">
        <v>303</v>
      </c>
      <c r="B10" s="199" t="s">
        <v>217</v>
      </c>
      <c r="C10" s="199" t="s">
        <v>250</v>
      </c>
      <c r="D10" s="202">
        <v>4268.6000000000004</v>
      </c>
      <c r="E10" s="203" t="s">
        <v>249</v>
      </c>
      <c r="F10" s="203" t="s">
        <v>251</v>
      </c>
      <c r="G10" s="201"/>
    </row>
    <row r="11" spans="1:7" s="200" customFormat="1" ht="21.75" customHeight="1" x14ac:dyDescent="0.25">
      <c r="A11" s="204" t="s">
        <v>304</v>
      </c>
      <c r="B11" s="199" t="s">
        <v>218</v>
      </c>
      <c r="C11" s="199" t="s">
        <v>250</v>
      </c>
      <c r="D11" s="202">
        <v>7343.2</v>
      </c>
      <c r="E11" s="203" t="s">
        <v>249</v>
      </c>
      <c r="F11" s="203" t="s">
        <v>251</v>
      </c>
      <c r="G11" s="201"/>
    </row>
    <row r="12" spans="1:7" s="200" customFormat="1" ht="21.75" customHeight="1" x14ac:dyDescent="0.25">
      <c r="A12" s="204" t="s">
        <v>252</v>
      </c>
      <c r="B12" s="199" t="s">
        <v>219</v>
      </c>
      <c r="C12" s="199" t="s">
        <v>250</v>
      </c>
      <c r="D12" s="202">
        <v>391918.66</v>
      </c>
      <c r="E12" s="203" t="s">
        <v>249</v>
      </c>
      <c r="F12" s="203" t="s">
        <v>251</v>
      </c>
      <c r="G12" s="201"/>
    </row>
    <row r="13" spans="1:7" s="200" customFormat="1" ht="21.75" customHeight="1" x14ac:dyDescent="0.25">
      <c r="A13" s="204" t="s">
        <v>305</v>
      </c>
      <c r="B13" s="199" t="s">
        <v>220</v>
      </c>
      <c r="C13" s="199" t="s">
        <v>250</v>
      </c>
      <c r="D13" s="202">
        <v>827001.37</v>
      </c>
      <c r="E13" s="203" t="s">
        <v>249</v>
      </c>
      <c r="F13" s="203" t="s">
        <v>251</v>
      </c>
      <c r="G13" s="201"/>
    </row>
    <row r="14" spans="1:7" s="200" customFormat="1" ht="21.75" customHeight="1" x14ac:dyDescent="0.25">
      <c r="A14" s="204" t="s">
        <v>306</v>
      </c>
      <c r="B14" s="199" t="s">
        <v>221</v>
      </c>
      <c r="C14" s="199" t="s">
        <v>250</v>
      </c>
      <c r="D14" s="202">
        <v>64998.32</v>
      </c>
      <c r="E14" s="203" t="s">
        <v>249</v>
      </c>
      <c r="F14" s="203" t="s">
        <v>251</v>
      </c>
      <c r="G14" s="201"/>
    </row>
    <row r="15" spans="1:7" s="200" customFormat="1" ht="21.75" customHeight="1" x14ac:dyDescent="0.25">
      <c r="A15" s="204" t="s">
        <v>307</v>
      </c>
      <c r="B15" s="199" t="s">
        <v>222</v>
      </c>
      <c r="C15" s="199" t="s">
        <v>250</v>
      </c>
      <c r="D15" s="202">
        <v>42519.05</v>
      </c>
      <c r="E15" s="203" t="s">
        <v>249</v>
      </c>
      <c r="F15" s="203" t="s">
        <v>251</v>
      </c>
      <c r="G15" s="201"/>
    </row>
    <row r="16" spans="1:7" s="200" customFormat="1" ht="21.75" customHeight="1" x14ac:dyDescent="0.25">
      <c r="A16" s="204" t="s">
        <v>308</v>
      </c>
      <c r="B16" s="199" t="s">
        <v>223</v>
      </c>
      <c r="C16" s="199" t="s">
        <v>250</v>
      </c>
      <c r="D16" s="202">
        <v>27916.95</v>
      </c>
      <c r="E16" s="203" t="s">
        <v>249</v>
      </c>
      <c r="F16" s="203" t="s">
        <v>251</v>
      </c>
      <c r="G16" s="201"/>
    </row>
    <row r="17" spans="1:7" s="200" customFormat="1" ht="21.75" customHeight="1" x14ac:dyDescent="0.25">
      <c r="A17" s="204" t="s">
        <v>309</v>
      </c>
      <c r="B17" s="199" t="s">
        <v>224</v>
      </c>
      <c r="C17" s="199" t="s">
        <v>250</v>
      </c>
      <c r="D17" s="202">
        <v>14956.96</v>
      </c>
      <c r="E17" s="203" t="s">
        <v>249</v>
      </c>
      <c r="F17" s="203" t="s">
        <v>251</v>
      </c>
      <c r="G17" s="201"/>
    </row>
    <row r="18" spans="1:7" s="200" customFormat="1" ht="21.75" customHeight="1" x14ac:dyDescent="0.25">
      <c r="A18" s="204" t="s">
        <v>310</v>
      </c>
      <c r="B18" s="199" t="s">
        <v>225</v>
      </c>
      <c r="C18" s="199" t="s">
        <v>250</v>
      </c>
      <c r="D18" s="202">
        <v>1197620.1000000001</v>
      </c>
      <c r="E18" s="203" t="s">
        <v>249</v>
      </c>
      <c r="F18" s="203" t="s">
        <v>251</v>
      </c>
      <c r="G18" s="201"/>
    </row>
    <row r="19" spans="1:7" s="200" customFormat="1" ht="21.75" customHeight="1" x14ac:dyDescent="0.25">
      <c r="A19" s="204" t="s">
        <v>311</v>
      </c>
      <c r="B19" s="199" t="s">
        <v>226</v>
      </c>
      <c r="C19" s="199" t="s">
        <v>250</v>
      </c>
      <c r="D19" s="202">
        <v>97717.440000000002</v>
      </c>
      <c r="E19" s="203" t="s">
        <v>249</v>
      </c>
      <c r="F19" s="203" t="s">
        <v>251</v>
      </c>
      <c r="G19" s="201"/>
    </row>
    <row r="20" spans="1:7" s="200" customFormat="1" ht="21.75" customHeight="1" x14ac:dyDescent="0.25">
      <c r="A20" s="204" t="s">
        <v>312</v>
      </c>
      <c r="B20" s="199" t="s">
        <v>227</v>
      </c>
      <c r="C20" s="199" t="s">
        <v>250</v>
      </c>
      <c r="D20" s="202">
        <v>32777.839999999997</v>
      </c>
      <c r="E20" s="203" t="s">
        <v>249</v>
      </c>
      <c r="F20" s="203" t="s">
        <v>251</v>
      </c>
      <c r="G20" s="201"/>
    </row>
    <row r="21" spans="1:7" s="200" customFormat="1" ht="21.75" customHeight="1" x14ac:dyDescent="0.25">
      <c r="A21" s="204" t="s">
        <v>313</v>
      </c>
      <c r="B21" s="199" t="s">
        <v>229</v>
      </c>
      <c r="C21" s="199" t="s">
        <v>250</v>
      </c>
      <c r="D21" s="202">
        <v>32777.839999999997</v>
      </c>
      <c r="E21" s="203" t="s">
        <v>249</v>
      </c>
      <c r="F21" s="203" t="s">
        <v>251</v>
      </c>
      <c r="G21" s="201"/>
    </row>
    <row r="22" spans="1:7" s="200" customFormat="1" ht="21.75" customHeight="1" x14ac:dyDescent="0.25">
      <c r="A22" s="204" t="s">
        <v>314</v>
      </c>
      <c r="B22" s="199" t="s">
        <v>228</v>
      </c>
      <c r="C22" s="199" t="s">
        <v>250</v>
      </c>
      <c r="D22" s="202">
        <v>32777.839999999997</v>
      </c>
      <c r="E22" s="203" t="s">
        <v>249</v>
      </c>
      <c r="F22" s="203" t="s">
        <v>251</v>
      </c>
      <c r="G22" s="201"/>
    </row>
    <row r="23" spans="1:7" s="200" customFormat="1" ht="21.75" customHeight="1" x14ac:dyDescent="0.25">
      <c r="A23" s="204" t="s">
        <v>315</v>
      </c>
      <c r="B23" s="199" t="s">
        <v>230</v>
      </c>
      <c r="C23" s="199" t="s">
        <v>250</v>
      </c>
      <c r="D23" s="202">
        <v>32777.839999999997</v>
      </c>
      <c r="E23" s="203" t="s">
        <v>249</v>
      </c>
      <c r="F23" s="203" t="s">
        <v>251</v>
      </c>
      <c r="G23" s="201"/>
    </row>
    <row r="24" spans="1:7" s="200" customFormat="1" ht="21.75" customHeight="1" x14ac:dyDescent="0.25">
      <c r="A24" s="204" t="s">
        <v>316</v>
      </c>
      <c r="B24" s="199" t="s">
        <v>231</v>
      </c>
      <c r="C24" s="199" t="s">
        <v>250</v>
      </c>
      <c r="D24" s="202">
        <v>13108.57</v>
      </c>
      <c r="E24" s="203" t="s">
        <v>249</v>
      </c>
      <c r="F24" s="203" t="s">
        <v>251</v>
      </c>
      <c r="G24" s="201"/>
    </row>
    <row r="25" spans="1:7" s="200" customFormat="1" ht="21.75" customHeight="1" x14ac:dyDescent="0.25">
      <c r="A25" s="204" t="s">
        <v>317</v>
      </c>
      <c r="B25" s="199" t="s">
        <v>232</v>
      </c>
      <c r="C25" s="199" t="s">
        <v>250</v>
      </c>
      <c r="D25" s="202">
        <v>40014.67</v>
      </c>
      <c r="E25" s="203" t="s">
        <v>249</v>
      </c>
      <c r="F25" s="203" t="s">
        <v>251</v>
      </c>
      <c r="G25" s="201"/>
    </row>
    <row r="26" spans="1:7" s="200" customFormat="1" ht="21.75" customHeight="1" x14ac:dyDescent="0.25">
      <c r="A26" s="204" t="s">
        <v>318</v>
      </c>
      <c r="B26" s="199" t="s">
        <v>233</v>
      </c>
      <c r="C26" s="199" t="s">
        <v>250</v>
      </c>
      <c r="D26" s="202">
        <v>100145.73</v>
      </c>
      <c r="E26" s="203" t="s">
        <v>249</v>
      </c>
      <c r="F26" s="203" t="s">
        <v>251</v>
      </c>
      <c r="G26" s="201"/>
    </row>
    <row r="27" spans="1:7" s="200" customFormat="1" ht="21.75" customHeight="1" x14ac:dyDescent="0.25">
      <c r="A27" s="204" t="s">
        <v>319</v>
      </c>
      <c r="B27" s="199" t="s">
        <v>234</v>
      </c>
      <c r="C27" s="199" t="s">
        <v>250</v>
      </c>
      <c r="D27" s="202">
        <v>159580</v>
      </c>
      <c r="E27" s="203" t="s">
        <v>249</v>
      </c>
      <c r="F27" s="203" t="s">
        <v>251</v>
      </c>
      <c r="G27" s="201"/>
    </row>
    <row r="28" spans="1:7" s="200" customFormat="1" ht="21.75" customHeight="1" x14ac:dyDescent="0.25">
      <c r="A28" s="204" t="s">
        <v>320</v>
      </c>
      <c r="B28" s="199" t="s">
        <v>235</v>
      </c>
      <c r="C28" s="199" t="s">
        <v>250</v>
      </c>
      <c r="D28" s="202">
        <v>800993.71</v>
      </c>
      <c r="E28" s="203" t="s">
        <v>249</v>
      </c>
      <c r="F28" s="203" t="s">
        <v>251</v>
      </c>
      <c r="G28" s="201"/>
    </row>
    <row r="29" spans="1:7" s="200" customFormat="1" ht="21.75" customHeight="1" x14ac:dyDescent="0.25">
      <c r="A29" s="204" t="s">
        <v>321</v>
      </c>
      <c r="B29" s="199" t="s">
        <v>236</v>
      </c>
      <c r="C29" s="199" t="s">
        <v>250</v>
      </c>
      <c r="D29" s="202">
        <v>-500</v>
      </c>
      <c r="E29" s="203" t="s">
        <v>249</v>
      </c>
      <c r="F29" s="203" t="s">
        <v>251</v>
      </c>
      <c r="G29" s="201"/>
    </row>
    <row r="30" spans="1:7" s="200" customFormat="1" ht="21.75" customHeight="1" x14ac:dyDescent="0.25">
      <c r="A30" s="204" t="s">
        <v>322</v>
      </c>
      <c r="B30" s="199" t="s">
        <v>237</v>
      </c>
      <c r="C30" s="199" t="s">
        <v>250</v>
      </c>
      <c r="D30" s="202">
        <v>3000</v>
      </c>
      <c r="E30" s="203" t="s">
        <v>249</v>
      </c>
      <c r="F30" s="203" t="s">
        <v>251</v>
      </c>
      <c r="G30" s="201"/>
    </row>
    <row r="31" spans="1:7" s="200" customFormat="1" ht="21.75" customHeight="1" x14ac:dyDescent="0.25">
      <c r="A31" s="204" t="s">
        <v>323</v>
      </c>
      <c r="B31" s="199" t="s">
        <v>238</v>
      </c>
      <c r="C31" s="199" t="s">
        <v>250</v>
      </c>
      <c r="D31" s="202">
        <v>5134.51</v>
      </c>
      <c r="E31" s="203" t="s">
        <v>249</v>
      </c>
      <c r="F31" s="203" t="s">
        <v>251</v>
      </c>
      <c r="G31" s="201"/>
    </row>
    <row r="32" spans="1:7" s="200" customFormat="1" ht="21.75" customHeight="1" x14ac:dyDescent="0.25">
      <c r="A32" s="204" t="s">
        <v>324</v>
      </c>
      <c r="B32" s="199" t="s">
        <v>239</v>
      </c>
      <c r="C32" s="199" t="s">
        <v>250</v>
      </c>
      <c r="D32" s="202">
        <v>2054115.87</v>
      </c>
      <c r="E32" s="203" t="s">
        <v>249</v>
      </c>
      <c r="F32" s="203" t="s">
        <v>251</v>
      </c>
      <c r="G32" s="201"/>
    </row>
    <row r="33" spans="1:7" s="200" customFormat="1" ht="21.75" customHeight="1" x14ac:dyDescent="0.25">
      <c r="A33" s="204" t="s">
        <v>254</v>
      </c>
      <c r="B33" s="199" t="s">
        <v>241</v>
      </c>
      <c r="C33" s="199" t="s">
        <v>250</v>
      </c>
      <c r="D33" s="202">
        <v>45781</v>
      </c>
      <c r="E33" s="203" t="s">
        <v>249</v>
      </c>
      <c r="F33" s="203" t="s">
        <v>251</v>
      </c>
      <c r="G33" s="201"/>
    </row>
    <row r="34" spans="1:7" s="200" customFormat="1" ht="21.75" customHeight="1" x14ac:dyDescent="0.25">
      <c r="A34" s="205" t="s">
        <v>325</v>
      </c>
      <c r="B34" s="199" t="s">
        <v>242</v>
      </c>
      <c r="C34" s="199" t="s">
        <v>250</v>
      </c>
      <c r="D34" s="202">
        <v>43390.7</v>
      </c>
      <c r="E34" s="203" t="s">
        <v>249</v>
      </c>
      <c r="F34" s="203" t="s">
        <v>251</v>
      </c>
      <c r="G34" s="201"/>
    </row>
    <row r="35" spans="1:7" s="200" customFormat="1" ht="21.75" customHeight="1" x14ac:dyDescent="0.25">
      <c r="A35" s="205" t="s">
        <v>326</v>
      </c>
      <c r="B35" s="199" t="s">
        <v>243</v>
      </c>
      <c r="C35" s="199" t="s">
        <v>250</v>
      </c>
      <c r="D35" s="202">
        <v>84429</v>
      </c>
      <c r="E35" s="203" t="s">
        <v>249</v>
      </c>
      <c r="F35" s="203" t="s">
        <v>251</v>
      </c>
      <c r="G35" s="201"/>
    </row>
    <row r="36" spans="1:7" s="200" customFormat="1" ht="21.75" customHeight="1" x14ac:dyDescent="0.25">
      <c r="A36" s="204" t="s">
        <v>327</v>
      </c>
      <c r="B36" s="199" t="s">
        <v>244</v>
      </c>
      <c r="C36" s="199" t="s">
        <v>250</v>
      </c>
      <c r="D36" s="202">
        <v>641.4</v>
      </c>
      <c r="E36" s="203" t="s">
        <v>249</v>
      </c>
      <c r="F36" s="203" t="s">
        <v>251</v>
      </c>
      <c r="G36" s="201"/>
    </row>
    <row r="37" spans="1:7" s="200" customFormat="1" ht="21.75" customHeight="1" x14ac:dyDescent="0.25">
      <c r="A37" s="204" t="s">
        <v>328</v>
      </c>
      <c r="B37" s="199" t="s">
        <v>245</v>
      </c>
      <c r="C37" s="199" t="s">
        <v>250</v>
      </c>
      <c r="D37" s="202">
        <v>14968.64</v>
      </c>
      <c r="E37" s="203" t="s">
        <v>249</v>
      </c>
      <c r="F37" s="203" t="s">
        <v>251</v>
      </c>
      <c r="G37" s="201"/>
    </row>
    <row r="38" spans="1:7" s="200" customFormat="1" ht="21.75" customHeight="1" x14ac:dyDescent="0.25">
      <c r="A38" s="204" t="s">
        <v>329</v>
      </c>
      <c r="B38" s="199" t="s">
        <v>246</v>
      </c>
      <c r="C38" s="199" t="s">
        <v>250</v>
      </c>
      <c r="D38" s="202">
        <v>119271.32</v>
      </c>
      <c r="E38" s="203" t="s">
        <v>249</v>
      </c>
      <c r="F38" s="203" t="s">
        <v>251</v>
      </c>
      <c r="G38" s="201"/>
    </row>
    <row r="39" spans="1:7" s="200" customFormat="1" ht="21.75" customHeight="1" x14ac:dyDescent="0.25">
      <c r="A39" s="204" t="s">
        <v>256</v>
      </c>
      <c r="B39" s="199" t="s">
        <v>247</v>
      </c>
      <c r="C39" s="199" t="s">
        <v>250</v>
      </c>
      <c r="D39" s="202">
        <v>13461.5</v>
      </c>
      <c r="E39" s="203" t="s">
        <v>249</v>
      </c>
      <c r="F39" s="203" t="s">
        <v>251</v>
      </c>
      <c r="G39" s="201"/>
    </row>
    <row r="40" spans="1:7" s="200" customFormat="1" ht="21.75" customHeight="1" x14ac:dyDescent="0.25">
      <c r="A40" s="204" t="s">
        <v>253</v>
      </c>
      <c r="B40" s="199" t="s">
        <v>240</v>
      </c>
      <c r="C40" s="199" t="s">
        <v>250</v>
      </c>
      <c r="D40" s="202">
        <v>-1508.51</v>
      </c>
      <c r="E40" s="203" t="s">
        <v>249</v>
      </c>
      <c r="F40" s="203" t="s">
        <v>251</v>
      </c>
      <c r="G40" s="201"/>
    </row>
    <row r="41" spans="1:7" s="200" customFormat="1" ht="21.75" customHeight="1" x14ac:dyDescent="0.25">
      <c r="A41" s="204" t="s">
        <v>330</v>
      </c>
      <c r="B41" s="199" t="s">
        <v>257</v>
      </c>
      <c r="C41" s="199" t="s">
        <v>250</v>
      </c>
      <c r="D41" s="202">
        <v>3301.87</v>
      </c>
      <c r="E41" s="203" t="s">
        <v>249</v>
      </c>
      <c r="F41" s="203" t="s">
        <v>251</v>
      </c>
      <c r="G41" s="201"/>
    </row>
    <row r="42" spans="1:7" x14ac:dyDescent="0.25">
      <c r="A42" s="183" t="s">
        <v>331</v>
      </c>
      <c r="B42" s="199" t="s">
        <v>332</v>
      </c>
      <c r="C42" s="199" t="s">
        <v>250</v>
      </c>
      <c r="D42" s="202">
        <v>464000</v>
      </c>
      <c r="E42" s="203" t="s">
        <v>249</v>
      </c>
      <c r="F42" s="203" t="s">
        <v>251</v>
      </c>
      <c r="G42" s="201"/>
    </row>
    <row r="43" spans="1:7" x14ac:dyDescent="0.25">
      <c r="A43" s="183" t="s">
        <v>333</v>
      </c>
      <c r="B43" s="199" t="s">
        <v>258</v>
      </c>
      <c r="C43" s="199" t="s">
        <v>259</v>
      </c>
      <c r="D43" s="202">
        <v>11600000</v>
      </c>
      <c r="E43" s="203" t="s">
        <v>249</v>
      </c>
      <c r="F43" s="203" t="s">
        <v>251</v>
      </c>
      <c r="G43" s="201"/>
    </row>
    <row r="44" spans="1:7" x14ac:dyDescent="0.25">
      <c r="A44" s="183" t="s">
        <v>255</v>
      </c>
      <c r="B44" s="199" t="s">
        <v>248</v>
      </c>
      <c r="C44" s="199" t="s">
        <v>250</v>
      </c>
      <c r="D44" s="202">
        <v>379.98</v>
      </c>
      <c r="E44" s="203" t="s">
        <v>249</v>
      </c>
      <c r="F44" s="203" t="s">
        <v>251</v>
      </c>
      <c r="G44" s="201"/>
    </row>
    <row r="45" spans="1:7" x14ac:dyDescent="0.25">
      <c r="A45" s="10"/>
      <c r="B45" s="24"/>
      <c r="C45" s="42"/>
      <c r="D45" s="12"/>
      <c r="E45" s="42"/>
      <c r="F45" s="42"/>
      <c r="G45" s="201"/>
    </row>
    <row r="46" spans="1:7" x14ac:dyDescent="0.25">
      <c r="A46" s="10"/>
      <c r="B46" s="43" t="s">
        <v>1</v>
      </c>
      <c r="C46" s="42"/>
      <c r="D46" s="12">
        <f>SUM(D8:D45)</f>
        <v>22860601.400000002</v>
      </c>
      <c r="E46" s="42"/>
      <c r="F46" s="42"/>
      <c r="G46" s="201"/>
    </row>
    <row r="47" spans="1:7" x14ac:dyDescent="0.25">
      <c r="A47" s="6"/>
      <c r="B47" s="9"/>
      <c r="C47" s="9"/>
      <c r="D47" s="8"/>
      <c r="E47" s="19"/>
      <c r="F47" s="19"/>
      <c r="G47" s="182"/>
    </row>
    <row r="48" spans="1:7" s="152" customFormat="1" x14ac:dyDescent="0.25">
      <c r="A48" s="148"/>
      <c r="B48" s="149"/>
      <c r="C48" s="150"/>
      <c r="D48" s="153"/>
      <c r="E48" s="153"/>
      <c r="G48" s="159"/>
    </row>
    <row r="49" spans="1:5" s="152" customFormat="1" x14ac:dyDescent="0.25">
      <c r="A49" s="148"/>
      <c r="B49" s="149"/>
      <c r="C49" s="150"/>
      <c r="D49" s="153"/>
      <c r="E49" s="153"/>
    </row>
    <row r="50" spans="1:5" s="152" customFormat="1" x14ac:dyDescent="0.25">
      <c r="A50" s="148"/>
      <c r="B50" s="149"/>
      <c r="C50" s="150"/>
      <c r="D50" s="153"/>
      <c r="E50" s="153"/>
    </row>
    <row r="51" spans="1:5" s="152" customFormat="1" x14ac:dyDescent="0.25">
      <c r="A51" s="148"/>
      <c r="B51" s="149"/>
      <c r="C51" s="150"/>
      <c r="D51" s="153"/>
      <c r="E51" s="153"/>
    </row>
    <row r="52" spans="1:5" s="152" customFormat="1" x14ac:dyDescent="0.25">
      <c r="A52" s="148"/>
      <c r="B52" s="149"/>
      <c r="C52" s="150"/>
      <c r="D52" s="153"/>
      <c r="E52" s="153"/>
    </row>
  </sheetData>
  <protectedRanges>
    <protectedRange sqref="B45:E47 B43 B44 B39 B41:B42" name="Rango1_1"/>
    <protectedRange sqref="B48:D52" name="Rango1_1_3"/>
  </protectedRanges>
  <mergeCells count="4">
    <mergeCell ref="A3:F3"/>
    <mergeCell ref="A4:F4"/>
    <mergeCell ref="A5:F5"/>
    <mergeCell ref="A6:B6"/>
  </mergeCells>
  <pageMargins left="1.4960629921259843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IC-08</vt:lpstr>
      <vt:lpstr>IC-09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IC-23</vt:lpstr>
      <vt:lpstr>'IC-14'!Títulos_a_imprimir</vt:lpstr>
      <vt:lpstr>'IC-16'!Títulos_a_imprimir</vt:lpstr>
      <vt:lpstr>'IC-19'!Títulos_a_imprimir</vt:lpstr>
      <vt:lpstr>'IC-23'!Títulos_a_imprimir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ISAAC</cp:lastModifiedBy>
  <cp:lastPrinted>2018-02-15T22:21:49Z</cp:lastPrinted>
  <dcterms:created xsi:type="dcterms:W3CDTF">2008-11-04T10:53:46Z</dcterms:created>
  <dcterms:modified xsi:type="dcterms:W3CDTF">2018-02-15T22:37:21Z</dcterms:modified>
</cp:coreProperties>
</file>