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"/>
    </mc:Choice>
  </mc:AlternateContent>
  <xr:revisionPtr revIDLastSave="0" documentId="13_ncr:40009_{5C322832-C4E0-4434-95D1-57E84F0E7358}" xr6:coauthVersionLast="47" xr6:coauthVersionMax="47" xr10:uidLastSave="{00000000-0000-0000-0000-000000000000}"/>
  <bookViews>
    <workbookView xWindow="-96" yWindow="-96" windowWidth="23232" windowHeight="12552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H19" i="1"/>
  <c r="E18" i="1"/>
  <c r="H18" i="1"/>
  <c r="E16" i="1"/>
  <c r="H16" i="1"/>
  <c r="H15" i="1"/>
  <c r="D31" i="1"/>
  <c r="D42" i="1"/>
  <c r="C42" i="1"/>
  <c r="C31" i="1"/>
  <c r="C22" i="1"/>
  <c r="H17" i="1"/>
  <c r="H13" i="1"/>
  <c r="D12" i="1"/>
  <c r="D48" i="1" s="1"/>
  <c r="F12" i="1"/>
  <c r="G12" i="1"/>
  <c r="C12" i="1"/>
  <c r="C48" i="1"/>
  <c r="E37" i="1"/>
  <c r="H37" i="1"/>
  <c r="E44" i="1"/>
  <c r="E45" i="1"/>
  <c r="E46" i="1"/>
  <c r="E42" i="1" s="1"/>
  <c r="E43" i="1"/>
  <c r="H33" i="1"/>
  <c r="H34" i="1"/>
  <c r="E35" i="1"/>
  <c r="H35" i="1"/>
  <c r="E36" i="1"/>
  <c r="H36" i="1"/>
  <c r="H38" i="1"/>
  <c r="E39" i="1"/>
  <c r="H39" i="1"/>
  <c r="H40" i="1"/>
  <c r="H32" i="1"/>
  <c r="H24" i="1"/>
  <c r="H25" i="1"/>
  <c r="H26" i="1"/>
  <c r="H27" i="1"/>
  <c r="H28" i="1"/>
  <c r="E29" i="1"/>
  <c r="H29" i="1"/>
  <c r="H23" i="1"/>
  <c r="E14" i="1"/>
  <c r="H14" i="1"/>
  <c r="H20" i="1"/>
  <c r="G22" i="1"/>
  <c r="G48" i="1"/>
  <c r="F42" i="1"/>
  <c r="G42" i="1"/>
  <c r="F31" i="1"/>
  <c r="G31" i="1"/>
  <c r="D22" i="1"/>
  <c r="F22" i="1"/>
  <c r="H42" i="1"/>
  <c r="H31" i="1"/>
  <c r="F48" i="1"/>
  <c r="H22" i="1"/>
  <c r="H12" i="1"/>
  <c r="H48" i="1" s="1"/>
  <c r="E22" i="1"/>
  <c r="E31" i="1"/>
  <c r="E12" i="1"/>
  <c r="E48" i="1" l="1"/>
</calcChain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<sst xmlns="http://schemas.openxmlformats.org/spreadsheetml/2006/main" count="75" uniqueCount="75">
  <si>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</si>
  <si>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</si>
  <si>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</si>
  <si>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</si>
  <si>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</si>
  <si>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</si>
  <si>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</si>
  <si>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</si>
  <si>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</si>
  <si>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</si>
  <si>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</si>
  <si>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</si>
  <si>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</si>
  <si>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</si>
  <si>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</si>
  <si>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</si>
  <si>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</si>
  <si>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</si>
  <si>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</si>
  <si>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</si>
  <si>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</si>
  <si>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</si>
  <si>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</si>
  <si>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</si>
  <si>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</si>
  <si>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</si>
  <si>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</si>
  <si>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</si>
  <si>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</si>
  <si>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</si>
  <si>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</si>
  <si>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</si>
  <si>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</si>
  <si>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</si>
  <si>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</si>
  <si>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</si>
  <si>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</si>
  <si>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</si>
  <si>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</si>
  <si>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</si>
  <si>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</si>
  <si>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</si>
  <si>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</si>
  <si>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</si>
  <si>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</si>
  <si>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</si>
  <si>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</si>
  <si>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</si>
  <si>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</si>
  <si>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</si>
  <si>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</si>
  <si>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</si>
  <si>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</si>
  <si>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</si>
  <si>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</si>
  <si>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</si>
  <si>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</si>
  <si>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</si>
  <si>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</si>
  <si>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</si>
  <si>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</si>
  <si>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</si>
  <si>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</si>
  <si>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</si>
  <si>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</si>
  <si>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</si>
  <si>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</si>
  <si>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</si>
  <si>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</si>
  <si>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</si>
  <si>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</si>
  <si>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</si>
  <si>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</si>
  <si>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Del 1 de Enero al 30 de Septiembre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</si>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</sst>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0_ ;\-0\ 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justify" vertical="center" wrapText="1"/>
    </xf>
    <xf numFmtId="166" fontId="1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vertical="top" indent="4"/>
    </xf>
    <xf numFmtId="3" fontId="5" fillId="2" borderId="0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center"/>
    </xf>
    <xf numFmtId="0" fontId="6" fillId="0" borderId="0" xfId="0" applyFont="1"/>
    <xf numFmtId="0" fontId="3" fillId="0" borderId="0" xfId="0" applyFont="1" applyBorder="1"/>
    <xf numFmtId="0" fontId="7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166" fontId="1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6" fontId="1" fillId="3" borderId="0" xfId="1" applyNumberFormat="1" applyFont="1" applyFill="1" applyBorder="1" applyAlignment="1" applyProtection="1">
      <alignment horizontal="center" vertical="center"/>
    </xf>
    <xf numFmtId="166" fontId="1" fillId="3" borderId="1" xfId="1" applyNumberFormat="1" applyFont="1" applyFill="1" applyBorder="1" applyAlignment="1" applyProtection="1">
      <alignment horizontal="center" vertical="center"/>
      <protection locked="0"/>
    </xf>
    <xf numFmtId="166" fontId="1" fillId="3" borderId="11" xfId="1" applyNumberFormat="1" applyFont="1" applyFill="1" applyBorder="1" applyAlignment="1" applyProtection="1">
      <alignment horizontal="center" vertical="center"/>
      <protection locked="0"/>
    </xf>
    <xf numFmtId="166" fontId="1" fillId="3" borderId="12" xfId="1" applyNumberFormat="1" applyFont="1" applyFill="1" applyBorder="1" applyAlignment="1" applyProtection="1">
      <alignment horizontal="center" vertical="center"/>
      <protection locked="0"/>
    </xf>
    <xf numFmtId="166" fontId="1" fillId="3" borderId="8" xfId="1" applyNumberFormat="1" applyFont="1" applyFill="1" applyBorder="1" applyAlignment="1" applyProtection="1">
      <alignment horizontal="center" vertical="center"/>
    </xf>
    <xf numFmtId="166" fontId="1" fillId="3" borderId="13" xfId="1" applyNumberFormat="1" applyFont="1" applyFill="1" applyBorder="1" applyAlignment="1" applyProtection="1">
      <alignment horizontal="center" vertical="center"/>
    </xf>
    <xf numFmtId="166" fontId="1" fillId="3" borderId="6" xfId="1" applyNumberFormat="1" applyFont="1" applyFill="1" applyBorder="1" applyAlignment="1" applyProtection="1">
      <alignment horizontal="center" vertical="center"/>
    </xf>
    <xf numFmtId="166" fontId="1" fillId="3" borderId="14" xfId="1" applyNumberFormat="1" applyFont="1" applyFill="1" applyBorder="1" applyAlignment="1" applyProtection="1">
      <alignment horizontal="center" vertical="center"/>
    </xf>
    <xf numFmtId="166" fontId="1" fillId="3" borderId="15" xfId="1" applyNumberFormat="1" applyFont="1" applyFill="1" applyBorder="1" applyAlignment="1" applyProtection="1">
      <alignment horizontal="center" vertical="center"/>
    </xf>
    <xf numFmtId="166" fontId="9" fillId="3" borderId="1" xfId="1" applyNumberFormat="1" applyFont="1" applyFill="1" applyBorder="1" applyAlignment="1" applyProtection="1">
      <alignment horizontal="center" vertical="center"/>
    </xf>
    <xf numFmtId="166" fontId="9" fillId="3" borderId="3" xfId="1" applyNumberFormat="1" applyFont="1" applyFill="1" applyBorder="1" applyAlignment="1" applyProtection="1">
      <alignment horizontal="center" vertical="center"/>
    </xf>
    <xf numFmtId="166" fontId="9" fillId="3" borderId="9" xfId="1" applyNumberFormat="1" applyFont="1" applyFill="1" applyBorder="1" applyAlignment="1" applyProtection="1">
      <alignment horizontal="center" vertical="center"/>
    </xf>
    <xf numFmtId="166" fontId="9" fillId="3" borderId="10" xfId="1" applyNumberFormat="1" applyFont="1" applyFill="1" applyBorder="1" applyAlignment="1" applyProtection="1">
      <alignment horizontal="center" vertical="center"/>
    </xf>
    <xf numFmtId="166" fontId="9" fillId="3" borderId="2" xfId="1" applyNumberFormat="1" applyFont="1" applyFill="1" applyBorder="1" applyAlignment="1" applyProtection="1">
      <alignment horizontal="center" vertical="center"/>
    </xf>
    <xf numFmtId="166" fontId="9" fillId="3" borderId="8" xfId="1" applyNumberFormat="1" applyFont="1" applyFill="1" applyBorder="1" applyAlignment="1" applyProtection="1">
      <alignment horizontal="center" vertical="center"/>
    </xf>
    <xf numFmtId="166" fontId="9" fillId="3" borderId="3" xfId="1" applyNumberFormat="1" applyFont="1" applyFill="1" applyBorder="1" applyAlignment="1" applyProtection="1">
      <alignment horizontal="center" vertical="center"/>
    </xf>
    <xf numFmtId="166" fontId="9" fillId="3" borderId="3" xfId="1" applyNumberFormat="1" applyFont="1" applyFill="1" applyBorder="1" applyAlignment="1" applyProtection="1">
      <alignment horizontal="center" vertical="center" wrapText="1"/>
    </xf>
    <xf numFmtId="166" fontId="9" fillId="3" borderId="7" xfId="1" applyNumberFormat="1" applyFont="1" applyFill="1" applyBorder="1" applyAlignment="1" applyProtection="1">
      <alignment horizontal="center" vertical="center"/>
    </xf>
    <xf numFmtId="166" fontId="9" fillId="3" borderId="6" xfId="1" applyNumberFormat="1" applyFont="1" applyFill="1" applyBorder="1" applyAlignment="1" applyProtection="1">
      <alignment horizontal="center" vertical="center"/>
    </xf>
    <xf numFmtId="166" fontId="9" fillId="3" borderId="4" xfId="1" applyNumberFormat="1" applyFont="1" applyFill="1" applyBorder="1" applyAlignment="1" applyProtection="1">
      <alignment horizontal="center" vertical="center"/>
    </xf>
    <xf numFmtId="44" fontId="5" fillId="2" borderId="5" xfId="2" applyFont="1" applyFill="1" applyBorder="1" applyAlignment="1">
      <alignment horizontal="right" vertical="center" wrapText="1"/>
    </xf>
    <xf numFmtId="44" fontId="4" fillId="2" borderId="5" xfId="2" applyFont="1" applyFill="1" applyBorder="1" applyAlignment="1" applyProtection="1">
      <alignment horizontal="right" vertical="center" wrapText="1"/>
      <protection locked="0"/>
    </xf>
    <xf numFmtId="44" fontId="4" fillId="2" borderId="5" xfId="2" applyFont="1" applyFill="1" applyBorder="1" applyAlignment="1">
      <alignment horizontal="right" vertical="center" wrapText="1"/>
    </xf>
    <xf numFmtId="44" fontId="4" fillId="2" borderId="5" xfId="2" applyFont="1" applyFill="1" applyBorder="1" applyAlignment="1" applyProtection="1">
      <alignment horizontal="right" vertical="center" wrapText="1"/>
    </xf>
    <xf numFmtId="44" fontId="4" fillId="2" borderId="5" xfId="2" applyFont="1" applyFill="1" applyBorder="1" applyAlignment="1" applyProtection="1">
      <alignment horizontal="right" vertical="center"/>
    </xf>
    <xf numFmtId="44" fontId="5" fillId="2" borderId="5" xfId="2" applyFont="1" applyFill="1" applyBorder="1" applyAlignment="1">
      <alignment horizontal="right" vertical="center"/>
    </xf>
    <xf numFmtId="44" fontId="5" fillId="2" borderId="5" xfId="2" applyFont="1" applyFill="1" applyBorder="1" applyAlignment="1" applyProtection="1">
      <alignment horizontal="right" vertical="center"/>
    </xf>
    <xf numFmtId="44" fontId="4" fillId="2" borderId="7" xfId="2" applyFont="1" applyFill="1" applyBorder="1" applyAlignment="1" applyProtection="1">
      <alignment horizontal="right" vertical="center"/>
    </xf>
    <xf numFmtId="44" fontId="4" fillId="2" borderId="7" xfId="2" applyFont="1" applyFill="1" applyBorder="1" applyAlignment="1" applyProtection="1">
      <alignment horizontal="right" vertical="center" wrapText="1"/>
      <protection locked="0"/>
    </xf>
    <xf numFmtId="44" fontId="5" fillId="2" borderId="4" xfId="2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44" fontId="4" fillId="0" borderId="5" xfId="2" applyFont="1" applyFill="1" applyBorder="1" applyAlignment="1" applyProtection="1">
      <alignment horizontal="right" vertical="center" wrapText="1"/>
      <protection locked="0"/>
    </xf>
    <xf numFmtId="44" fontId="10" fillId="2" borderId="5" xfId="2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zoomScale="90" zoomScaleNormal="90" workbookViewId="0"/>
  </sheetViews>
  <sheetFormatPr baseColWidth="10" defaultColWidth="0" defaultRowHeight="13.8" zeroHeight="1" x14ac:dyDescent="0.45"/>
  <cols>
    <col min="1" max="1" width="1.68359375" style="1" customWidth="1"/>
    <col min="2" max="2" width="50.578125" style="1" customWidth="1"/>
    <col min="3" max="8" width="17.578125" style="1" customWidth="1"/>
    <col min="9" max="9" width="2.68359375" style="1" customWidth="1"/>
    <col min="10" max="10" width="0" style="1" hidden="1"/>
    <col min="11" max="16384" width="11.41796875" style="1" hidden="1"/>
  </cols>
  <sheetData>
    <row r="1" spans="1:8" x14ac:dyDescent="0.45"/>
    <row r="2" spans="1:8" ht="14.1" x14ac:dyDescent="0.45">
      <c r="B2" s="18"/>
      <c r="C2" s="18"/>
      <c r="D2" s="18"/>
      <c r="E2" s="18"/>
      <c r="F2" s="18"/>
      <c r="G2" s="18"/>
      <c r="H2" s="18"/>
    </row>
    <row r="3" spans="1:8" ht="14.1" x14ac:dyDescent="0.45">
      <c r="B3" s="24" t="s">
        <v>74</v>
      </c>
      <c r="C3" s="25"/>
      <c r="D3" s="25"/>
      <c r="E3" s="25"/>
      <c r="F3" s="25"/>
      <c r="G3" s="25"/>
      <c r="H3" s="26"/>
    </row>
    <row r="4" spans="1:8" ht="14.1" x14ac:dyDescent="0.45">
      <c r="B4" s="27" t="s">
        <v>0</v>
      </c>
      <c r="C4" s="23"/>
      <c r="D4" s="23"/>
      <c r="E4" s="23"/>
      <c r="F4" s="23"/>
      <c r="G4" s="23"/>
      <c r="H4" s="28"/>
    </row>
    <row r="5" spans="1:8" ht="14.1" x14ac:dyDescent="0.45">
      <c r="B5" s="27" t="s">
        <v>1</v>
      </c>
      <c r="C5" s="23"/>
      <c r="D5" s="23"/>
      <c r="E5" s="23"/>
      <c r="F5" s="23"/>
      <c r="G5" s="23"/>
      <c r="H5" s="28"/>
    </row>
    <row r="6" spans="1:8" ht="14.1" x14ac:dyDescent="0.45">
      <c r="B6" s="29" t="s">
        <v>73</v>
      </c>
      <c r="C6" s="30"/>
      <c r="D6" s="30"/>
      <c r="E6" s="30"/>
      <c r="F6" s="30"/>
      <c r="G6" s="30"/>
      <c r="H6" s="31"/>
    </row>
    <row r="7" spans="1:8" ht="14.1" x14ac:dyDescent="0.45">
      <c r="B7" s="4"/>
      <c r="C7" s="4"/>
      <c r="D7" s="4"/>
      <c r="E7" s="4"/>
      <c r="F7" s="4"/>
      <c r="G7" s="4"/>
      <c r="H7" s="4"/>
    </row>
    <row r="8" spans="1:8" x14ac:dyDescent="0.45">
      <c r="B8" s="32" t="s">
        <v>2</v>
      </c>
      <c r="C8" s="33" t="s">
        <v>3</v>
      </c>
      <c r="D8" s="34"/>
      <c r="E8" s="34"/>
      <c r="F8" s="34"/>
      <c r="G8" s="35"/>
      <c r="H8" s="36" t="s">
        <v>4</v>
      </c>
    </row>
    <row r="9" spans="1:8" ht="27.75" customHeight="1" x14ac:dyDescent="0.45">
      <c r="B9" s="37"/>
      <c r="C9" s="38" t="s">
        <v>5</v>
      </c>
      <c r="D9" s="39" t="s">
        <v>6</v>
      </c>
      <c r="E9" s="38" t="s">
        <v>7</v>
      </c>
      <c r="F9" s="38" t="s">
        <v>8</v>
      </c>
      <c r="G9" s="38" t="s">
        <v>9</v>
      </c>
      <c r="H9" s="40"/>
    </row>
    <row r="10" spans="1:8" x14ac:dyDescent="0.45">
      <c r="B10" s="41"/>
      <c r="C10" s="38">
        <v>1</v>
      </c>
      <c r="D10" s="38">
        <v>2</v>
      </c>
      <c r="E10" s="38" t="s">
        <v>16</v>
      </c>
      <c r="F10" s="38">
        <v>4</v>
      </c>
      <c r="G10" s="38">
        <v>5</v>
      </c>
      <c r="H10" s="42" t="s">
        <v>10</v>
      </c>
    </row>
    <row r="11" spans="1:8" ht="15" customHeight="1" x14ac:dyDescent="0.45">
      <c r="B11" s="2"/>
      <c r="C11" s="3"/>
      <c r="D11" s="3"/>
      <c r="E11" s="3"/>
      <c r="F11" s="3"/>
      <c r="G11" s="3"/>
      <c r="H11" s="3"/>
    </row>
    <row r="12" spans="1:8" x14ac:dyDescent="0.45">
      <c r="B12" s="10" t="s">
        <v>11</v>
      </c>
      <c r="C12" s="43">
        <f t="shared" ref="C12:H12" si="0">SUM(C13:C20)</f>
        <v>245812881.71999997</v>
      </c>
      <c r="D12" s="43">
        <f t="shared" si="0"/>
        <v>-11511454.470000001</v>
      </c>
      <c r="E12" s="43">
        <f t="shared" si="0"/>
        <v>234301427.25000003</v>
      </c>
      <c r="F12" s="43">
        <f t="shared" si="0"/>
        <v>155408077.31999999</v>
      </c>
      <c r="G12" s="43">
        <f t="shared" si="0"/>
        <v>152984997.74000001</v>
      </c>
      <c r="H12" s="43">
        <f t="shared" si="0"/>
        <v>78893349.930000022</v>
      </c>
    </row>
    <row r="13" spans="1:8" ht="15" customHeight="1" x14ac:dyDescent="0.45">
      <c r="A13" s="8" t="s">
        <v>45</v>
      </c>
      <c r="B13" s="11" t="s">
        <v>18</v>
      </c>
      <c r="C13" s="44">
        <v>0</v>
      </c>
      <c r="D13" s="44">
        <v>1699962.73</v>
      </c>
      <c r="E13" s="45">
        <v>1699962.73</v>
      </c>
      <c r="F13" s="44">
        <v>1699962.73</v>
      </c>
      <c r="G13" s="44">
        <v>1699962.73</v>
      </c>
      <c r="H13" s="45">
        <f>E13-F13</f>
        <v>0</v>
      </c>
    </row>
    <row r="14" spans="1:8" ht="15" customHeight="1" x14ac:dyDescent="0.45">
      <c r="A14" s="8" t="s">
        <v>46</v>
      </c>
      <c r="B14" s="11" t="s">
        <v>19</v>
      </c>
      <c r="C14" s="44">
        <v>0</v>
      </c>
      <c r="D14" s="44">
        <v>0</v>
      </c>
      <c r="E14" s="45">
        <f>C14+D14</f>
        <v>0</v>
      </c>
      <c r="F14" s="44">
        <v>0</v>
      </c>
      <c r="G14" s="44">
        <v>0</v>
      </c>
      <c r="H14" s="45">
        <f t="shared" ref="H14:H20" si="1">E14-F14</f>
        <v>0</v>
      </c>
    </row>
    <row r="15" spans="1:8" ht="15" customHeight="1" x14ac:dyDescent="0.45">
      <c r="A15" s="8" t="s">
        <v>47</v>
      </c>
      <c r="B15" s="11" t="s">
        <v>20</v>
      </c>
      <c r="C15" s="44">
        <v>80307941.129999995</v>
      </c>
      <c r="D15" s="44">
        <v>2537548.56</v>
      </c>
      <c r="E15" s="45">
        <v>82845489.689999998</v>
      </c>
      <c r="F15" s="44">
        <v>58174385.609999999</v>
      </c>
      <c r="G15" s="44">
        <v>56672499.189999998</v>
      </c>
      <c r="H15" s="45">
        <f t="shared" si="1"/>
        <v>24671104.079999998</v>
      </c>
    </row>
    <row r="16" spans="1:8" ht="15" customHeight="1" x14ac:dyDescent="0.45">
      <c r="A16" s="8" t="s">
        <v>48</v>
      </c>
      <c r="B16" s="11" t="s">
        <v>21</v>
      </c>
      <c r="C16" s="44">
        <v>0</v>
      </c>
      <c r="D16" s="44">
        <v>0</v>
      </c>
      <c r="E16" s="45">
        <f>C16+D16</f>
        <v>0</v>
      </c>
      <c r="F16" s="44">
        <v>0</v>
      </c>
      <c r="G16" s="44">
        <v>0</v>
      </c>
      <c r="H16" s="45">
        <f t="shared" si="1"/>
        <v>0</v>
      </c>
    </row>
    <row r="17" spans="1:8" ht="15" customHeight="1" x14ac:dyDescent="0.45">
      <c r="A17" s="8" t="s">
        <v>49</v>
      </c>
      <c r="B17" s="11" t="s">
        <v>22</v>
      </c>
      <c r="C17" s="54">
        <v>91354405.120000005</v>
      </c>
      <c r="D17" s="54">
        <v>-18621786.25</v>
      </c>
      <c r="E17" s="55">
        <f>C17+D17</f>
        <v>72732618.870000005</v>
      </c>
      <c r="F17" s="44">
        <v>48353293.369999997</v>
      </c>
      <c r="G17" s="44">
        <v>47999510.009999998</v>
      </c>
      <c r="H17" s="45">
        <f t="shared" si="1"/>
        <v>24379325.500000007</v>
      </c>
    </row>
    <row r="18" spans="1:8" ht="15" customHeight="1" x14ac:dyDescent="0.45">
      <c r="A18" s="8" t="s">
        <v>50</v>
      </c>
      <c r="B18" s="11" t="s">
        <v>23</v>
      </c>
      <c r="C18" s="44">
        <v>0</v>
      </c>
      <c r="D18" s="44">
        <v>0</v>
      </c>
      <c r="E18" s="45">
        <f>C18+D18</f>
        <v>0</v>
      </c>
      <c r="F18" s="44">
        <v>0</v>
      </c>
      <c r="G18" s="44">
        <v>0</v>
      </c>
      <c r="H18" s="45">
        <f t="shared" si="1"/>
        <v>0</v>
      </c>
    </row>
    <row r="19" spans="1:8" ht="15" customHeight="1" x14ac:dyDescent="0.45">
      <c r="A19" s="8" t="s">
        <v>51</v>
      </c>
      <c r="B19" s="11" t="s">
        <v>24</v>
      </c>
      <c r="C19" s="44">
        <v>59171152.329999998</v>
      </c>
      <c r="D19" s="44">
        <v>2824480.44</v>
      </c>
      <c r="E19" s="45">
        <v>61995632.770000003</v>
      </c>
      <c r="F19" s="44">
        <v>37563849.869999997</v>
      </c>
      <c r="G19" s="44">
        <v>37020294.979999997</v>
      </c>
      <c r="H19" s="45">
        <f t="shared" si="1"/>
        <v>24431782.900000006</v>
      </c>
    </row>
    <row r="20" spans="1:8" ht="15" customHeight="1" x14ac:dyDescent="0.45">
      <c r="A20" s="8" t="s">
        <v>52</v>
      </c>
      <c r="B20" s="11" t="s">
        <v>25</v>
      </c>
      <c r="C20" s="44">
        <v>14979383.140000001</v>
      </c>
      <c r="D20" s="44">
        <v>48340.05</v>
      </c>
      <c r="E20" s="45">
        <v>15027723.189999999</v>
      </c>
      <c r="F20" s="44">
        <v>9616585.7400000002</v>
      </c>
      <c r="G20" s="44">
        <v>9592730.8300000001</v>
      </c>
      <c r="H20" s="45">
        <f t="shared" si="1"/>
        <v>5411137.4499999993</v>
      </c>
    </row>
    <row r="21" spans="1:8" x14ac:dyDescent="0.45">
      <c r="A21" s="8"/>
      <c r="B21" s="12"/>
      <c r="C21" s="46"/>
      <c r="D21" s="46"/>
      <c r="E21" s="46"/>
      <c r="F21" s="46"/>
      <c r="G21" s="46"/>
      <c r="H21" s="46"/>
    </row>
    <row r="22" spans="1:8" x14ac:dyDescent="0.45">
      <c r="A22" s="8"/>
      <c r="B22" s="10" t="s">
        <v>12</v>
      </c>
      <c r="C22" s="43">
        <f t="shared" ref="C22:H22" si="2">SUM(C23:C29)</f>
        <v>291212250.65000004</v>
      </c>
      <c r="D22" s="43">
        <f t="shared" si="2"/>
        <v>96632508.969999999</v>
      </c>
      <c r="E22" s="43">
        <f t="shared" si="2"/>
        <v>387844759.62</v>
      </c>
      <c r="F22" s="43">
        <f t="shared" si="2"/>
        <v>290193478.89000005</v>
      </c>
      <c r="G22" s="43">
        <f t="shared" si="2"/>
        <v>286865091.42000002</v>
      </c>
      <c r="H22" s="43">
        <f t="shared" si="2"/>
        <v>97651280.729999959</v>
      </c>
    </row>
    <row r="23" spans="1:8" ht="15" customHeight="1" x14ac:dyDescent="0.45">
      <c r="A23" s="8" t="s">
        <v>53</v>
      </c>
      <c r="B23" s="11" t="s">
        <v>26</v>
      </c>
      <c r="C23" s="44">
        <v>20437957.359999999</v>
      </c>
      <c r="D23" s="44">
        <v>16468454</v>
      </c>
      <c r="E23" s="45">
        <v>36906411.359999999</v>
      </c>
      <c r="F23" s="44">
        <v>30173790.550000001</v>
      </c>
      <c r="G23" s="44">
        <v>29993276.550000001</v>
      </c>
      <c r="H23" s="45">
        <f>E23-F23</f>
        <v>6732620.8099999987</v>
      </c>
    </row>
    <row r="24" spans="1:8" ht="15" customHeight="1" x14ac:dyDescent="0.45">
      <c r="A24" s="8" t="s">
        <v>54</v>
      </c>
      <c r="B24" s="11" t="s">
        <v>27</v>
      </c>
      <c r="C24" s="44">
        <v>213540402.18000001</v>
      </c>
      <c r="D24" s="44">
        <v>77695117.849999994</v>
      </c>
      <c r="E24" s="45">
        <v>291235520.02999997</v>
      </c>
      <c r="F24" s="44">
        <v>221064699.81</v>
      </c>
      <c r="G24" s="44">
        <v>218156316.87</v>
      </c>
      <c r="H24" s="45">
        <f t="shared" ref="H24:H29" si="3">E24-F24</f>
        <v>70170820.219999969</v>
      </c>
    </row>
    <row r="25" spans="1:8" ht="15" customHeight="1" x14ac:dyDescent="0.45">
      <c r="A25" s="8" t="s">
        <v>55</v>
      </c>
      <c r="B25" s="11" t="s">
        <v>28</v>
      </c>
      <c r="C25" s="44">
        <v>14465383.039999999</v>
      </c>
      <c r="D25" s="44">
        <v>345892.34</v>
      </c>
      <c r="E25" s="45">
        <v>14811275.380000001</v>
      </c>
      <c r="F25" s="44">
        <v>9727117.4100000001</v>
      </c>
      <c r="G25" s="44">
        <v>9696796.8000000007</v>
      </c>
      <c r="H25" s="45">
        <f t="shared" si="3"/>
        <v>5084157.9700000007</v>
      </c>
    </row>
    <row r="26" spans="1:8" ht="15" customHeight="1" x14ac:dyDescent="0.45">
      <c r="A26" s="8" t="s">
        <v>56</v>
      </c>
      <c r="B26" s="11" t="s">
        <v>29</v>
      </c>
      <c r="C26" s="44">
        <v>5455265.3799999999</v>
      </c>
      <c r="D26" s="44">
        <v>80445.55</v>
      </c>
      <c r="E26" s="45">
        <v>5535710.9299999997</v>
      </c>
      <c r="F26" s="44">
        <v>3538488.86</v>
      </c>
      <c r="G26" s="44">
        <v>3538488.86</v>
      </c>
      <c r="H26" s="45">
        <f t="shared" si="3"/>
        <v>1997222.0699999998</v>
      </c>
    </row>
    <row r="27" spans="1:8" ht="15" customHeight="1" x14ac:dyDescent="0.45">
      <c r="A27" s="8" t="s">
        <v>57</v>
      </c>
      <c r="B27" s="11" t="s">
        <v>30</v>
      </c>
      <c r="C27" s="44">
        <v>3645003.09</v>
      </c>
      <c r="D27" s="44">
        <v>316279.76</v>
      </c>
      <c r="E27" s="45">
        <v>3961282.85</v>
      </c>
      <c r="F27" s="44">
        <v>2620579.35</v>
      </c>
      <c r="G27" s="44">
        <v>2620579.35</v>
      </c>
      <c r="H27" s="45">
        <f t="shared" si="3"/>
        <v>1340703.5</v>
      </c>
    </row>
    <row r="28" spans="1:8" ht="15" customHeight="1" x14ac:dyDescent="0.45">
      <c r="A28" s="8" t="s">
        <v>58</v>
      </c>
      <c r="B28" s="11" t="s">
        <v>31</v>
      </c>
      <c r="C28" s="44">
        <v>33668239.600000001</v>
      </c>
      <c r="D28" s="44">
        <v>1726319.47</v>
      </c>
      <c r="E28" s="45">
        <v>35394559.07</v>
      </c>
      <c r="F28" s="44">
        <v>23068802.91</v>
      </c>
      <c r="G28" s="44">
        <v>22859632.989999998</v>
      </c>
      <c r="H28" s="45">
        <f t="shared" si="3"/>
        <v>12325756.16</v>
      </c>
    </row>
    <row r="29" spans="1:8" ht="15" customHeight="1" x14ac:dyDescent="0.45">
      <c r="A29" s="8" t="s">
        <v>59</v>
      </c>
      <c r="B29" s="11" t="s">
        <v>32</v>
      </c>
      <c r="C29" s="44">
        <v>0</v>
      </c>
      <c r="D29" s="44">
        <v>0</v>
      </c>
      <c r="E29" s="45">
        <f>C29+D29</f>
        <v>0</v>
      </c>
      <c r="F29" s="44">
        <v>0</v>
      </c>
      <c r="G29" s="44">
        <v>0</v>
      </c>
      <c r="H29" s="45">
        <f t="shared" si="3"/>
        <v>0</v>
      </c>
    </row>
    <row r="30" spans="1:8" x14ac:dyDescent="0.45">
      <c r="A30" s="8"/>
      <c r="B30" s="12"/>
      <c r="C30" s="47"/>
      <c r="D30" s="47"/>
      <c r="E30" s="46"/>
      <c r="F30" s="47"/>
      <c r="G30" s="47"/>
      <c r="H30" s="47"/>
    </row>
    <row r="31" spans="1:8" ht="14.25" customHeight="1" x14ac:dyDescent="0.45">
      <c r="A31" s="8"/>
      <c r="B31" s="10" t="s">
        <v>13</v>
      </c>
      <c r="C31" s="48">
        <f t="shared" ref="C31:H31" si="4">SUM(C32:C40)</f>
        <v>13258343.67</v>
      </c>
      <c r="D31" s="48">
        <f t="shared" si="4"/>
        <v>5927791.3099999996</v>
      </c>
      <c r="E31" s="48">
        <f t="shared" si="4"/>
        <v>19186134.98</v>
      </c>
      <c r="F31" s="48">
        <f t="shared" si="4"/>
        <v>14238127.809999999</v>
      </c>
      <c r="G31" s="48">
        <f t="shared" si="4"/>
        <v>14029870.989999998</v>
      </c>
      <c r="H31" s="48">
        <f t="shared" si="4"/>
        <v>4948007.17</v>
      </c>
    </row>
    <row r="32" spans="1:8" ht="15" customHeight="1" x14ac:dyDescent="0.45">
      <c r="A32" s="8" t="s">
        <v>60</v>
      </c>
      <c r="B32" s="11" t="s">
        <v>33</v>
      </c>
      <c r="C32" s="44">
        <v>2662198.0299999998</v>
      </c>
      <c r="D32" s="44">
        <v>-1265795.6499999999</v>
      </c>
      <c r="E32" s="45">
        <v>1396402.38</v>
      </c>
      <c r="F32" s="44">
        <v>895173.25</v>
      </c>
      <c r="G32" s="44">
        <v>895173.25</v>
      </c>
      <c r="H32" s="45">
        <f t="shared" ref="H32:H40" si="5">E32-F32</f>
        <v>501229.12999999989</v>
      </c>
    </row>
    <row r="33" spans="1:8" ht="15" customHeight="1" x14ac:dyDescent="0.45">
      <c r="A33" s="8" t="s">
        <v>61</v>
      </c>
      <c r="B33" s="11" t="s">
        <v>34</v>
      </c>
      <c r="C33" s="44">
        <v>4303458.13</v>
      </c>
      <c r="D33" s="44">
        <v>-789680.66</v>
      </c>
      <c r="E33" s="45">
        <v>3513777.47</v>
      </c>
      <c r="F33" s="44">
        <v>2628118.0099999998</v>
      </c>
      <c r="G33" s="44">
        <v>2493484.8199999998</v>
      </c>
      <c r="H33" s="45">
        <f>E33-F33</f>
        <v>885659.46000000043</v>
      </c>
    </row>
    <row r="34" spans="1:8" ht="15" customHeight="1" x14ac:dyDescent="0.45">
      <c r="A34" s="8" t="s">
        <v>62</v>
      </c>
      <c r="B34" s="11" t="s">
        <v>35</v>
      </c>
      <c r="C34" s="44">
        <v>805037.23</v>
      </c>
      <c r="D34" s="44">
        <v>1977336.94</v>
      </c>
      <c r="E34" s="45">
        <v>2782374.17</v>
      </c>
      <c r="F34" s="44">
        <v>2538936.11</v>
      </c>
      <c r="G34" s="44">
        <v>2514781.11</v>
      </c>
      <c r="H34" s="45">
        <f>E34-F34</f>
        <v>243438.06000000006</v>
      </c>
    </row>
    <row r="35" spans="1:8" ht="15" customHeight="1" x14ac:dyDescent="0.45">
      <c r="A35" s="8" t="s">
        <v>63</v>
      </c>
      <c r="B35" s="11" t="s">
        <v>36</v>
      </c>
      <c r="C35" s="44">
        <v>0</v>
      </c>
      <c r="D35" s="44">
        <v>0</v>
      </c>
      <c r="E35" s="45">
        <f>C35+D35</f>
        <v>0</v>
      </c>
      <c r="F35" s="44">
        <v>0</v>
      </c>
      <c r="G35" s="44">
        <v>0</v>
      </c>
      <c r="H35" s="45">
        <f t="shared" si="5"/>
        <v>0</v>
      </c>
    </row>
    <row r="36" spans="1:8" ht="15" customHeight="1" x14ac:dyDescent="0.45">
      <c r="A36" s="8" t="s">
        <v>64</v>
      </c>
      <c r="B36" s="11" t="s">
        <v>37</v>
      </c>
      <c r="C36" s="44">
        <v>0</v>
      </c>
      <c r="D36" s="44">
        <v>0</v>
      </c>
      <c r="E36" s="45">
        <f>C36+D36</f>
        <v>0</v>
      </c>
      <c r="F36" s="44">
        <v>0</v>
      </c>
      <c r="G36" s="44">
        <v>0</v>
      </c>
      <c r="H36" s="45">
        <f t="shared" si="5"/>
        <v>0</v>
      </c>
    </row>
    <row r="37" spans="1:8" ht="15" customHeight="1" x14ac:dyDescent="0.45">
      <c r="A37" s="8" t="s">
        <v>65</v>
      </c>
      <c r="B37" s="11" t="s">
        <v>38</v>
      </c>
      <c r="C37" s="44">
        <v>0</v>
      </c>
      <c r="D37" s="44">
        <v>0</v>
      </c>
      <c r="E37" s="45">
        <f>C37+D37</f>
        <v>0</v>
      </c>
      <c r="F37" s="44">
        <v>0</v>
      </c>
      <c r="G37" s="44">
        <v>0</v>
      </c>
      <c r="H37" s="45">
        <f t="shared" si="5"/>
        <v>0</v>
      </c>
    </row>
    <row r="38" spans="1:8" ht="15" customHeight="1" x14ac:dyDescent="0.45">
      <c r="A38" s="8" t="s">
        <v>66</v>
      </c>
      <c r="B38" s="11" t="s">
        <v>39</v>
      </c>
      <c r="C38" s="44">
        <v>5130158.93</v>
      </c>
      <c r="D38" s="44">
        <v>6075314.9100000001</v>
      </c>
      <c r="E38" s="45">
        <v>11205473.84</v>
      </c>
      <c r="F38" s="44">
        <v>7993580.4400000004</v>
      </c>
      <c r="G38" s="44">
        <v>7944111.8099999996</v>
      </c>
      <c r="H38" s="45">
        <f t="shared" si="5"/>
        <v>3211893.3999999994</v>
      </c>
    </row>
    <row r="39" spans="1:8" ht="15" customHeight="1" x14ac:dyDescent="0.45">
      <c r="A39" s="8" t="s">
        <v>67</v>
      </c>
      <c r="B39" s="11" t="s">
        <v>40</v>
      </c>
      <c r="C39" s="44">
        <v>0</v>
      </c>
      <c r="D39" s="44">
        <v>0</v>
      </c>
      <c r="E39" s="45">
        <f>C39+D39</f>
        <v>0</v>
      </c>
      <c r="F39" s="44">
        <v>0</v>
      </c>
      <c r="G39" s="44">
        <v>0</v>
      </c>
      <c r="H39" s="45">
        <f t="shared" si="5"/>
        <v>0</v>
      </c>
    </row>
    <row r="40" spans="1:8" ht="15" customHeight="1" x14ac:dyDescent="0.45">
      <c r="A40" s="8" t="s">
        <v>68</v>
      </c>
      <c r="B40" s="11" t="s">
        <v>41</v>
      </c>
      <c r="C40" s="44">
        <v>357491.35</v>
      </c>
      <c r="D40" s="44">
        <v>-69384.23</v>
      </c>
      <c r="E40" s="45">
        <v>288107.12</v>
      </c>
      <c r="F40" s="44">
        <v>182320</v>
      </c>
      <c r="G40" s="44">
        <v>182320</v>
      </c>
      <c r="H40" s="45">
        <f t="shared" si="5"/>
        <v>105787.12</v>
      </c>
    </row>
    <row r="41" spans="1:8" x14ac:dyDescent="0.45">
      <c r="A41" s="8"/>
      <c r="B41" s="12"/>
      <c r="C41" s="47"/>
      <c r="D41" s="47"/>
      <c r="E41" s="47"/>
      <c r="F41" s="47"/>
      <c r="G41" s="47"/>
      <c r="H41" s="47"/>
    </row>
    <row r="42" spans="1:8" ht="14.25" customHeight="1" x14ac:dyDescent="0.45">
      <c r="A42" s="8"/>
      <c r="B42" s="10" t="s">
        <v>14</v>
      </c>
      <c r="C42" s="48">
        <f t="shared" ref="C42:H42" si="6">SUM(C43:C46)</f>
        <v>9000000</v>
      </c>
      <c r="D42" s="48">
        <f t="shared" si="6"/>
        <v>-9000000</v>
      </c>
      <c r="E42" s="48">
        <f t="shared" si="6"/>
        <v>0</v>
      </c>
      <c r="F42" s="49">
        <f t="shared" si="6"/>
        <v>0</v>
      </c>
      <c r="G42" s="48">
        <f t="shared" si="6"/>
        <v>0</v>
      </c>
      <c r="H42" s="48">
        <f t="shared" si="6"/>
        <v>0</v>
      </c>
    </row>
    <row r="43" spans="1:8" ht="25.8" customHeight="1" x14ac:dyDescent="0.45">
      <c r="A43" s="8" t="s">
        <v>69</v>
      </c>
      <c r="B43" s="13" t="s">
        <v>42</v>
      </c>
      <c r="C43" s="44">
        <v>0</v>
      </c>
      <c r="D43" s="44">
        <v>0</v>
      </c>
      <c r="E43" s="45">
        <f>C43+D43</f>
        <v>0</v>
      </c>
      <c r="F43" s="44">
        <v>0</v>
      </c>
      <c r="G43" s="44">
        <v>0</v>
      </c>
      <c r="H43" s="44">
        <v>0</v>
      </c>
    </row>
    <row r="44" spans="1:8" ht="29.25" customHeight="1" x14ac:dyDescent="0.45">
      <c r="A44" s="8" t="s">
        <v>70</v>
      </c>
      <c r="B44" s="13" t="s">
        <v>17</v>
      </c>
      <c r="C44" s="44">
        <v>0</v>
      </c>
      <c r="D44" s="44">
        <v>0</v>
      </c>
      <c r="E44" s="45">
        <f>C44+D44</f>
        <v>0</v>
      </c>
      <c r="F44" s="44">
        <v>0</v>
      </c>
      <c r="G44" s="44">
        <v>0</v>
      </c>
      <c r="H44" s="44">
        <v>0</v>
      </c>
    </row>
    <row r="45" spans="1:8" ht="15" customHeight="1" x14ac:dyDescent="0.45">
      <c r="A45" s="8" t="s">
        <v>71</v>
      </c>
      <c r="B45" s="11" t="s">
        <v>43</v>
      </c>
      <c r="C45" s="44">
        <v>0</v>
      </c>
      <c r="D45" s="44">
        <v>0</v>
      </c>
      <c r="E45" s="45">
        <f>C45+D45</f>
        <v>0</v>
      </c>
      <c r="F45" s="44">
        <v>0</v>
      </c>
      <c r="G45" s="44">
        <v>0</v>
      </c>
      <c r="H45" s="44">
        <v>0</v>
      </c>
    </row>
    <row r="46" spans="1:8" ht="15" customHeight="1" x14ac:dyDescent="0.45">
      <c r="A46" s="8" t="s">
        <v>72</v>
      </c>
      <c r="B46" s="11" t="s">
        <v>44</v>
      </c>
      <c r="C46" s="44">
        <v>9000000</v>
      </c>
      <c r="D46" s="44">
        <v>-9000000</v>
      </c>
      <c r="E46" s="45">
        <f>C46+D46</f>
        <v>0</v>
      </c>
      <c r="F46" s="44">
        <v>0</v>
      </c>
      <c r="G46" s="44">
        <v>0</v>
      </c>
      <c r="H46" s="44">
        <v>0</v>
      </c>
    </row>
    <row r="47" spans="1:8" x14ac:dyDescent="0.45">
      <c r="A47" s="8"/>
      <c r="B47" s="7"/>
      <c r="C47" s="50"/>
      <c r="D47" s="44"/>
      <c r="E47" s="50"/>
      <c r="F47" s="51"/>
      <c r="G47" s="50"/>
      <c r="H47" s="50"/>
    </row>
    <row r="48" spans="1:8" ht="24" customHeight="1" x14ac:dyDescent="0.45">
      <c r="A48" s="8"/>
      <c r="B48" s="53" t="s">
        <v>15</v>
      </c>
      <c r="C48" s="52">
        <f t="shared" ref="C48:H48" si="7">SUM(C12,C22,C31,C42)</f>
        <v>559283476.03999996</v>
      </c>
      <c r="D48" s="52">
        <f t="shared" si="7"/>
        <v>82048845.810000002</v>
      </c>
      <c r="E48" s="52">
        <f t="shared" si="7"/>
        <v>641332321.85000002</v>
      </c>
      <c r="F48" s="52">
        <f t="shared" si="7"/>
        <v>459839684.02000004</v>
      </c>
      <c r="G48" s="52">
        <f t="shared" si="7"/>
        <v>453879960.15000004</v>
      </c>
      <c r="H48" s="52">
        <f t="shared" si="7"/>
        <v>181492637.82999995</v>
      </c>
    </row>
    <row r="49" spans="1:8" x14ac:dyDescent="0.45">
      <c r="B49" s="5"/>
      <c r="C49" s="6"/>
      <c r="D49" s="6"/>
      <c r="E49" s="6"/>
      <c r="F49" s="6"/>
      <c r="G49" s="6"/>
      <c r="H49" s="6"/>
    </row>
    <row r="50" spans="1:8" x14ac:dyDescent="0.45">
      <c r="A50" s="9"/>
      <c r="B50" s="21"/>
      <c r="C50" s="21"/>
      <c r="D50" s="14"/>
      <c r="E50" s="21"/>
      <c r="F50" s="21"/>
      <c r="G50" s="21"/>
      <c r="H50" s="21"/>
    </row>
    <row r="51" spans="1:8" s="9" customFormat="1" ht="15" customHeight="1" x14ac:dyDescent="0.45">
      <c r="B51" s="17"/>
      <c r="C51" s="17"/>
      <c r="D51" s="15"/>
      <c r="E51" s="17"/>
      <c r="F51" s="17"/>
      <c r="G51" s="17"/>
      <c r="H51" s="17"/>
    </row>
    <row r="52" spans="1:8" s="9" customFormat="1" ht="15" customHeight="1" x14ac:dyDescent="0.45">
      <c r="B52" s="16"/>
      <c r="C52" s="16"/>
      <c r="D52" s="15"/>
      <c r="E52" s="16"/>
      <c r="F52" s="16"/>
      <c r="G52" s="16"/>
      <c r="H52" s="16"/>
    </row>
    <row r="53" spans="1:8" s="9" customFormat="1" ht="30" customHeight="1" x14ac:dyDescent="0.45">
      <c r="B53" s="20"/>
      <c r="C53" s="20"/>
      <c r="D53" s="15"/>
      <c r="E53" s="20"/>
      <c r="F53" s="20"/>
      <c r="G53" s="20"/>
      <c r="H53" s="20"/>
    </row>
    <row r="54" spans="1:8" s="9" customFormat="1" ht="24.75" hidden="1" customHeight="1" x14ac:dyDescent="0.45">
      <c r="B54" s="20"/>
      <c r="C54" s="20"/>
      <c r="D54" s="15"/>
      <c r="E54" s="20"/>
      <c r="F54" s="20"/>
      <c r="G54" s="20"/>
      <c r="H54" s="20"/>
    </row>
    <row r="55" spans="1:8" s="9" customFormat="1" ht="24.75" hidden="1" customHeight="1" x14ac:dyDescent="0.45">
      <c r="B55" s="19"/>
      <c r="C55" s="19"/>
      <c r="D55" s="15"/>
      <c r="E55" s="19"/>
      <c r="F55" s="19"/>
      <c r="G55" s="19"/>
      <c r="H55" s="19"/>
    </row>
    <row r="56" spans="1:8" s="9" customFormat="1" ht="11.25" hidden="1" customHeight="1" x14ac:dyDescent="0.45">
      <c r="A56" s="22"/>
      <c r="B56" s="22"/>
      <c r="C56" s="22"/>
      <c r="D56" s="15"/>
      <c r="E56" s="20"/>
      <c r="F56" s="20"/>
      <c r="G56" s="20"/>
      <c r="H56" s="20"/>
    </row>
    <row r="57" spans="1:8" s="9" customFormat="1" ht="24" hidden="1" customHeight="1" x14ac:dyDescent="0.45">
      <c r="B57" s="20"/>
      <c r="C57" s="20"/>
      <c r="D57" s="15"/>
      <c r="E57" s="20"/>
      <c r="F57" s="20"/>
      <c r="G57" s="20"/>
      <c r="H57" s="20"/>
    </row>
    <row r="58" spans="1:8" s="9" customFormat="1" ht="24" hidden="1" customHeight="1" x14ac:dyDescent="0.45">
      <c r="B58" s="20"/>
      <c r="C58" s="20"/>
      <c r="D58" s="15"/>
      <c r="E58" s="20"/>
      <c r="F58" s="20"/>
      <c r="G58" s="20"/>
      <c r="H58" s="20"/>
    </row>
  </sheetData>
  <mergeCells count="22">
    <mergeCell ref="B50:C50"/>
    <mergeCell ref="B57:C57"/>
    <mergeCell ref="B54:C54"/>
    <mergeCell ref="E50:H50"/>
    <mergeCell ref="E54:H54"/>
    <mergeCell ref="B53:C53"/>
    <mergeCell ref="A56:C56"/>
    <mergeCell ref="E53:H53"/>
    <mergeCell ref="B55:C55"/>
    <mergeCell ref="B58:C58"/>
    <mergeCell ref="E55:H55"/>
    <mergeCell ref="E57:H57"/>
    <mergeCell ref="E58:H58"/>
    <mergeCell ref="E56:H56"/>
    <mergeCell ref="B2:H2"/>
    <mergeCell ref="B4:H4"/>
    <mergeCell ref="B5:H5"/>
    <mergeCell ref="B6:H6"/>
    <mergeCell ref="B8:B10"/>
    <mergeCell ref="C8:G8"/>
    <mergeCell ref="H8:H9"/>
    <mergeCell ref="B3:H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7" orientation="landscape" r:id="rId1"/>
  <ignoredErrors>
    <ignoredError sqref="A13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home</cp:lastModifiedBy>
  <cp:lastPrinted>2022-11-09T05:31:47Z</cp:lastPrinted>
  <dcterms:created xsi:type="dcterms:W3CDTF">2014-09-04T19:43:37Z</dcterms:created>
  <dcterms:modified xsi:type="dcterms:W3CDTF">2022-11-09T06:13:44Z</dcterms:modified>
</cp:coreProperties>
</file>