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APAMI\Desktop\auditoria 2021\EL BUENAS\"/>
    </mc:Choice>
  </mc:AlternateContent>
  <xr:revisionPtr revIDLastSave="0" documentId="13_ncr:1_{968820C2-AE23-4C66-A4F8-B710144CDFDB}" xr6:coauthVersionLast="47" xr6:coauthVersionMax="47" xr10:uidLastSave="{00000000-0000-0000-0000-000000000000}"/>
  <bookViews>
    <workbookView xWindow="-120" yWindow="-120" windowWidth="20730" windowHeight="11160" tabRatio="825" activeTab="14" xr2:uid="{00000000-000D-0000-FFFF-FFFF00000000}"/>
  </bookViews>
  <sheets>
    <sheet name="IC-8" sheetId="16" r:id="rId1"/>
    <sheet name="IC-9" sheetId="17" r:id="rId2"/>
    <sheet name="IC-10" sheetId="18" r:id="rId3"/>
    <sheet name="IC-11" sheetId="19" r:id="rId4"/>
    <sheet name="IC-12" sheetId="20" r:id="rId5"/>
    <sheet name="IC-13" sheetId="21" r:id="rId6"/>
    <sheet name="IC-14" sheetId="22" r:id="rId7"/>
    <sheet name="IC-15" sheetId="23" r:id="rId8"/>
    <sheet name="IC-16" sheetId="24" r:id="rId9"/>
    <sheet name="IC-17" sheetId="25" r:id="rId10"/>
    <sheet name="IC-18" sheetId="26" r:id="rId11"/>
    <sheet name="IC-19" sheetId="27" r:id="rId12"/>
    <sheet name="IC-20" sheetId="28" r:id="rId13"/>
    <sheet name="IC-21" sheetId="29" r:id="rId14"/>
    <sheet name="IC-22" sheetId="30" r:id="rId15"/>
    <sheet name="IC-23" sheetId="31" r:id="rId16"/>
  </sheets>
  <definedNames>
    <definedName name="_xlnm.Print_Titles" localSheetId="11">'IC-19'!$1:$9</definedName>
    <definedName name="_xlnm.Print_Titles" localSheetId="15">'IC-23'!$1:$9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6" l="1"/>
  <c r="F35" i="31"/>
  <c r="D70" i="31"/>
  <c r="C70" i="31"/>
  <c r="E68" i="31"/>
  <c r="E67" i="31"/>
  <c r="E66" i="31"/>
  <c r="E65" i="31"/>
  <c r="E64" i="31"/>
  <c r="E63" i="31"/>
  <c r="E62" i="31"/>
  <c r="E61" i="31"/>
  <c r="E60" i="31"/>
  <c r="E59" i="31"/>
  <c r="E58" i="31"/>
  <c r="E57" i="31"/>
  <c r="F36" i="31"/>
  <c r="E70" i="31" l="1"/>
  <c r="D17" i="30" l="1"/>
  <c r="C17" i="30"/>
  <c r="C24" i="29"/>
  <c r="E24" i="29"/>
  <c r="D24" i="29"/>
  <c r="E18" i="29"/>
  <c r="E21" i="29"/>
  <c r="E20" i="29"/>
  <c r="E22" i="29"/>
  <c r="E19" i="29"/>
  <c r="E17" i="29"/>
  <c r="E16" i="29"/>
  <c r="E15" i="29"/>
  <c r="E14" i="29"/>
  <c r="E13" i="29"/>
  <c r="E12" i="29"/>
  <c r="E11" i="29"/>
  <c r="E10" i="29"/>
  <c r="E9" i="29"/>
  <c r="D12" i="28"/>
  <c r="E12" i="28"/>
  <c r="C12" i="28"/>
  <c r="E11" i="28"/>
  <c r="E10" i="28"/>
  <c r="E9" i="28"/>
  <c r="C45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 s="1"/>
  <c r="C12" i="26"/>
  <c r="D12" i="25"/>
  <c r="D28" i="20"/>
  <c r="F23" i="20"/>
  <c r="F22" i="20"/>
  <c r="F20" i="20"/>
  <c r="F19" i="20"/>
  <c r="F18" i="20"/>
  <c r="F17" i="20"/>
  <c r="D12" i="24" l="1"/>
  <c r="D26" i="23"/>
  <c r="C14" i="22"/>
  <c r="F28" i="20"/>
  <c r="E28" i="20"/>
  <c r="D15" i="19"/>
  <c r="C14" i="18"/>
  <c r="C16" i="17"/>
  <c r="D13" i="16"/>
</calcChain>
</file>

<file path=xl/sharedStrings.xml><?xml version="1.0" encoding="utf-8"?>
<sst xmlns="http://schemas.openxmlformats.org/spreadsheetml/2006/main" count="452" uniqueCount="311">
  <si>
    <t>Concepto</t>
  </si>
  <si>
    <t>Efectivo y Equivalentes</t>
  </si>
  <si>
    <t>Activos Intangibles</t>
  </si>
  <si>
    <t>Activos Diferidos</t>
  </si>
  <si>
    <t>Ingresos de Gestión</t>
  </si>
  <si>
    <t>Otros Ingresos y Beneficios</t>
  </si>
  <si>
    <t>Total</t>
  </si>
  <si>
    <t>Notas a los Estados Financieros / Notas de Desglose</t>
  </si>
  <si>
    <t>Notas al Estado de Situación Financiera</t>
  </si>
  <si>
    <t>Activo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</si>
  <si>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</si>
  <si>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</si>
  <si>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</si>
  <si>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</si>
  <si>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</si>
  <si>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</si>
  <si>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</si>
  <si>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</si>
  <si>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</si>
  <si>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</si>
  <si>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</si>
  <si>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</si>
  <si>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</si>
  <si>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</si>
  <si>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t xml:space="preserve"> Formato IC-10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</si>
  <si>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</si>
  <si>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</si>
  <si>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</si>
  <si>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</si>
  <si>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</si>
  <si>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</si>
  <si>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 xml:space="preserve"> Formato IC-11</t>
  </si>
  <si>
    <t>Inversiones Financieras (Fideicomisos)</t>
  </si>
  <si>
    <t>Participaciones y Aportaciones de Capital</t>
  </si>
  <si>
    <t>Ente público</t>
  </si>
  <si>
    <t xml:space="preserve"> Formato IC-12</t>
  </si>
  <si>
    <t>Bienes Muebles, Inmuebles e Intangibles</t>
  </si>
  <si>
    <t>Bienes Muebles e Inmuebles</t>
  </si>
  <si>
    <t>Nombre de la Cuenta</t>
  </si>
  <si>
    <t>Monto de Depreciación</t>
  </si>
  <si>
    <t>Acumulada</t>
  </si>
  <si>
    <t>Procedimiento</t>
  </si>
  <si>
    <t>Saldo Inicial del Ejercicio</t>
  </si>
  <si>
    <t>Saldo Final del Ejercicio</t>
  </si>
  <si>
    <t>Flujo</t>
  </si>
  <si>
    <t>Criterio</t>
  </si>
  <si>
    <t>Amortización Acumulada</t>
  </si>
  <si>
    <t xml:space="preserve"> Formato IC-13</t>
  </si>
  <si>
    <t>Estimaciones y Deterioros</t>
  </si>
  <si>
    <t xml:space="preserve">Texto y Formato Libre </t>
  </si>
  <si>
    <t>Criterios para la Determinación de las Estimaciones</t>
  </si>
  <si>
    <t>Observaciones</t>
  </si>
  <si>
    <t>(especificar otras)</t>
  </si>
  <si>
    <t xml:space="preserve"> Formato IC-14</t>
  </si>
  <si>
    <t>Otros activos</t>
  </si>
  <si>
    <t xml:space="preserve"> Formato IC-15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</si>
  <si>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</si>
  <si>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</si>
  <si>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</si>
  <si>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</si>
  <si>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</si>
  <si>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</si>
  <si>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 xml:space="preserve"> Formato IC-16</t>
  </si>
  <si>
    <t xml:space="preserve"> Formato IC-17</t>
  </si>
  <si>
    <t>Notas al Estado de Actividades</t>
  </si>
  <si>
    <t xml:space="preserve"> Formato IC-18</t>
  </si>
  <si>
    <t xml:space="preserve"> Formato IC-19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</si>
  <si>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</si>
  <si>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</si>
  <si>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</si>
  <si>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</si>
  <si>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 xml:space="preserve"> Formato IC-20</t>
  </si>
  <si>
    <t>Notas al Estado de Variación en la Hacienda Pública</t>
  </si>
  <si>
    <t>Patrimonio Contribuido y Generado</t>
  </si>
  <si>
    <t>Modificación</t>
  </si>
  <si>
    <t xml:space="preserve"> Formato IC-21</t>
  </si>
  <si>
    <t>Modificaciones al Patrimonio Contribuido</t>
  </si>
  <si>
    <t xml:space="preserve"> Formato IC-22</t>
  </si>
  <si>
    <t>Notas al Estado de Flujos de Efectivo</t>
  </si>
  <si>
    <t>Inversiones Temporales (hasta 3 meses)</t>
  </si>
  <si>
    <t xml:space="preserve"> TOTAL </t>
  </si>
  <si>
    <t>PRESUPUESTO DE EGRESOS PAGADO</t>
  </si>
  <si>
    <t>8270-00-0000-00-0000-0000</t>
  </si>
  <si>
    <t>PRESUPUESTO DE EGRESOS EJERCIDO</t>
  </si>
  <si>
    <t>8260-00-0000-00-0000-0000</t>
  </si>
  <si>
    <t>PRESUPUESTO DEVENGADO</t>
  </si>
  <si>
    <t>8250-00-0000-00-0000-0000</t>
  </si>
  <si>
    <t>PRESUPUESTO COMPROMETIDO</t>
  </si>
  <si>
    <t>8240-00-0000-00-0000-0000</t>
  </si>
  <si>
    <t>PRESUPUESTO DE EGRESOS MODIFICADO</t>
  </si>
  <si>
    <t>8230-00-0000-00-0000-0000</t>
  </si>
  <si>
    <t>PRESUPUESTO DE EGRESOS POR EJERCER</t>
  </si>
  <si>
    <t>8220-00-0000-00-0000-0000</t>
  </si>
  <si>
    <t>PRESUPUESTO DE EGRESOS APROBADO</t>
  </si>
  <si>
    <t>8210-00-0000-00-0000-0000</t>
  </si>
  <si>
    <t>LEY DE INGRESOS RECAUDADA</t>
  </si>
  <si>
    <t>8150-00-0000-00-0000-0000</t>
  </si>
  <si>
    <t>LEY DE INGRESOS DEVENGADA</t>
  </si>
  <si>
    <t>8140-00-0000-00-0000-0000</t>
  </si>
  <si>
    <t>LEY DE INGRESOS MODIFICADA</t>
  </si>
  <si>
    <t>8130-00-0000-00-0000-0000</t>
  </si>
  <si>
    <t>LEY DE INGRESOS POR EJECUTAR</t>
  </si>
  <si>
    <t>8120-00-0000-00-0000-0000</t>
  </si>
  <si>
    <t>LEY DE INGRESOS ESTIMADA</t>
  </si>
  <si>
    <t>8110-00-0000-00-0000-0000</t>
  </si>
  <si>
    <t>FLUJO</t>
  </si>
  <si>
    <t>SALDO FINAL</t>
  </si>
  <si>
    <t>SALDO INICIAL</t>
  </si>
  <si>
    <t>NOMBRE DE LA CUENTA</t>
  </si>
  <si>
    <t>CUENTA</t>
  </si>
  <si>
    <t>NOTAS DE MEMORIA</t>
  </si>
  <si>
    <t>B) Presupuestales:</t>
  </si>
  <si>
    <t>A) Contables: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</si>
  <si>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</si>
  <si>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Notas de Memoria (Cuentas de orden)</t>
  </si>
  <si>
    <t>Notas a los Estados Financieros</t>
  </si>
  <si>
    <t xml:space="preserve"> Formato IC-8</t>
  </si>
  <si>
    <t xml:space="preserve"> Formato IC-9</t>
  </si>
  <si>
    <t xml:space="preserve"> Formato IC-23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</si>
  <si>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</si>
  <si>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Fondos con afectación específica</t>
  </si>
  <si>
    <t>Pasivos Diferidos y Otros</t>
  </si>
  <si>
    <t>Saldo inicial</t>
  </si>
  <si>
    <t>Saldo final</t>
  </si>
  <si>
    <t>Composición del rubro de Efectivo y Equivalentes</t>
  </si>
  <si>
    <t>Efectivo</t>
  </si>
  <si>
    <t>Bancos/Tesorería</t>
  </si>
  <si>
    <t>Bancos/Dependencias y Otros</t>
  </si>
  <si>
    <t>Fondos con  Afectación Específica</t>
  </si>
  <si>
    <t>Depósitos de Fondos de Terceros en Garantía y/o Administración</t>
  </si>
  <si>
    <t>Otros Efectivos y Equivalentes</t>
  </si>
  <si>
    <t>Total de Efectivo y Equivalentes</t>
  </si>
  <si>
    <t>Conciliación de los Flujos de Efectivo Netos y de las Actividades de Operación y los saldos de Resultados del Ejercicio (Ahorro/Desahorro)</t>
  </si>
  <si>
    <t>Resultados del Ejercicio Ahorro/Desahorro</t>
  </si>
  <si>
    <t>Movimientos de partidas (o rubros) que no afectan el efectivo</t>
  </si>
  <si>
    <t>Depreciación</t>
  </si>
  <si>
    <t>Amortización</t>
  </si>
  <si>
    <t>Incrementos en las provisiones</t>
  </si>
  <si>
    <t xml:space="preserve">Incremento en inversiones producido por revaluación </t>
  </si>
  <si>
    <t>Ganancia/pérdida en venta de bienes muebles, inmuebles e intangibles</t>
  </si>
  <si>
    <t>incremento en cuentas por cobrar</t>
  </si>
  <si>
    <t>Flujos de Efectivo Netos de las Actividades de Operación</t>
  </si>
  <si>
    <t xml:space="preserve">COMISIÓN DE AGUA POTABLE Y ALCANTARILLADO DEL MUNICIPIO DE IGUALA </t>
  </si>
  <si>
    <t>CUENTA PÚBLICA 2021</t>
  </si>
  <si>
    <t>BANCOS/TESORERIA</t>
  </si>
  <si>
    <t>INVERSIONES TEMPORALES (HASTA 3 MESES )</t>
  </si>
  <si>
    <t>INVERSIÓN</t>
  </si>
  <si>
    <t xml:space="preserve">CUENTAS POR COBRAR A CORTO PLAZO </t>
  </si>
  <si>
    <t xml:space="preserve">DEUDORES DIVERSOS A COBRAR A CORTO PLAZO </t>
  </si>
  <si>
    <t>INGRESOS POR RECUPERAR A CORTO PLAZO</t>
  </si>
  <si>
    <t xml:space="preserve">OTROS DERECHOS A RECIBIR EFECTIVO O EQUIVALENTEA CORTO PLAZO </t>
  </si>
  <si>
    <t xml:space="preserve">FIDEICOMISOS, MANDATOS Y CONTRATOS ANALOGOS </t>
  </si>
  <si>
    <t>PARTICIPACIONES Y APORTACIONES DE CAPITAL</t>
  </si>
  <si>
    <t>BIENES MUEBLES, INFRAESTRUCTURA Y CONSTRUCCIONES EN PROCESO</t>
  </si>
  <si>
    <t>TERRENOS</t>
  </si>
  <si>
    <t>EDIFICIOS NO HABITACIONALES</t>
  </si>
  <si>
    <t>DEPRECIACION ACUMULADA DE BIENES MUEBLES</t>
  </si>
  <si>
    <t xml:space="preserve">ACTIVOS INTANGIBLES </t>
  </si>
  <si>
    <t>SOFTWARE</t>
  </si>
  <si>
    <t>PATENTES, MARCAS Y DERECHOS</t>
  </si>
  <si>
    <t>LICENCIAS</t>
  </si>
  <si>
    <t>ACTIVOS DIFERIDOS</t>
  </si>
  <si>
    <t>OTROS ACTIVOS DIFERIDOS</t>
  </si>
  <si>
    <t>LINEA RECTA</t>
  </si>
  <si>
    <t>El organismo no cuenta con metodos para saber con exactitud las estimaciones de cuentas incobrables</t>
  </si>
  <si>
    <t>Esta en proceso el calculo para tener el dato con valor catastral</t>
  </si>
  <si>
    <t>La estimación en inventarios de bienes muebles  ya existentes,es con base al valor de mercado; de los bienes muebles que se adquirieron en el ejercicio fiscal es el valor de adquisición.</t>
  </si>
  <si>
    <t>OTROS ACTIVOS NO CIRCULANTES</t>
  </si>
  <si>
    <t>BIENES EN CONCESIÓN</t>
  </si>
  <si>
    <t>BIENES EN ARRENDAMIENTO FINANCIERO</t>
  </si>
  <si>
    <t>BIENES EN COMODATO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</si>
  <si>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</si>
  <si>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</si>
  <si>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</si>
  <si>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</si>
  <si>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</si>
  <si>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</si>
  <si>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</si>
  <si>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</si>
  <si>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</si>
  <si>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</si>
  <si>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</si>
  <si>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</si>
  <si>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</si>
  <si>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</si>
  <si>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PASIVOS DIFERIDOS A CORTO PLAZO</t>
  </si>
  <si>
    <t>INGRESOS DE GESTION</t>
  </si>
  <si>
    <t>PRODUCTOS</t>
  </si>
  <si>
    <t>INGRESOS POR VENTA DE BIENES Y PRESTACIÓN DE SERVICIOS DE ENTIDADES PARAESTATALES Y FIDEICOMISOS NO EMPRESARIALES Y NO FINANCIEROS</t>
  </si>
  <si>
    <t>INTERESES DE INVERSIÓN</t>
  </si>
  <si>
    <t>PARTICULARES</t>
  </si>
  <si>
    <t>OTROS INGRESOS Y BENEFICIOS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</si>
  <si>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</si>
  <si>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</si>
  <si>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</si>
  <si>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</si>
  <si>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</si>
  <si>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</si>
  <si>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</si>
  <si>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</si>
  <si>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GASTO DE NOMINA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</si>
  <si>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</si>
  <si>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</si>
  <si>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</si>
  <si>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</si>
  <si>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</si>
  <si>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</si>
  <si>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</si>
  <si>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</si>
  <si>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</si>
  <si>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</si>
  <si>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</si>
  <si>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</si>
  <si>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</si>
  <si>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</si>
  <si>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</si>
  <si>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</si>
  <si>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</si>
  <si>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</si>
  <si>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</si>
  <si>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</si>
  <si>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</si>
  <si>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</si>
  <si>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</si>
  <si>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</si>
  <si>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</si>
  <si>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</si>
  <si>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</si>
  <si>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</si>
  <si>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</si>
  <si>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</si>
  <si>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</si>
  <si>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</si>
  <si>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</si>
  <si>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</si>
  <si>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ENERGIA ELECTRICA,</t>
  </si>
  <si>
    <t>5132</t>
  </si>
  <si>
    <t>SERVICIOS DE ARRENDAMIENTO</t>
  </si>
  <si>
    <t>5133</t>
  </si>
  <si>
    <t>SERVICIOS PROFESIONALES, CIENTÍFICOS Y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</si>
  <si>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</si>
  <si>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</si>
  <si>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</si>
  <si>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</si>
  <si>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</si>
  <si>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</si>
  <si>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</si>
  <si>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</si>
  <si>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</si>
  <si>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</si>
  <si>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</si>
  <si>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</si>
  <si>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5500</t>
  </si>
  <si>
    <t>OTROS GASTOS Y PÉRDIDAS EXTRAORDINARIAS</t>
  </si>
  <si>
    <t>5510</t>
  </si>
  <si>
    <t>ESTIMACIONES, DEPRECIACIONES, DETERIOROS, OBSOLESCENCIA Y AMORTIZACIONES</t>
  </si>
  <si>
    <t>5515</t>
  </si>
  <si>
    <t>DEPRECIACIÓN DE BIENES MUEBLES</t>
  </si>
  <si>
    <t>5518</t>
  </si>
  <si>
    <t>DISMINUCIÓN DE BIENES POR PÉRDIDA, OBSOLESCENCIA Y DETERIORO</t>
  </si>
  <si>
    <t>Aportaciones</t>
  </si>
  <si>
    <t>Donaciones de Capital</t>
  </si>
  <si>
    <t>Actualización de la Hacienda Pública/Patrimonio</t>
  </si>
  <si>
    <t>Resultado del Ejercicio (Ahorro/ Desahorro)</t>
  </si>
  <si>
    <t>Resultados de Ejercicios Anteriores</t>
  </si>
  <si>
    <t>Actualización de la hacienda pública</t>
  </si>
  <si>
    <t>Municipal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</si>
  <si>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</si>
  <si>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</si>
  <si>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</si>
  <si>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</si>
  <si>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</si>
  <si>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</si>
  <si>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</si>
  <si>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</si>
  <si>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</si>
  <si>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</si>
  <si>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</si>
  <si>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</si>
  <si>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</si>
  <si>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</si>
  <si>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</si>
  <si>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</si>
  <si>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</si>
  <si>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</si>
  <si>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EMISIÓN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</si>
  <si>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</si>
  <si>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</si>
  <si>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</si>
  <si>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</si>
  <si>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</si>
  <si>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</si>
  <si>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GARANTÍAS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</si>
  <si>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</si>
  <si>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</si>
  <si>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</si>
  <si>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</si>
  <si>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</si>
  <si>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</si>
  <si>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</si>
  <si>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</si>
  <si>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</si>
  <si>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</si>
  <si>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</si>
  <si>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</si>
  <si>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</si>
  <si>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</si>
  <si>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</si>
  <si>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Bajo protesta de decir verdad declaramos que los Estados Financieros y sus notas, son razonablemente correctos y son responsabilidad del emisor.</t>
  </si>
  <si>
    <t>CARGOS DEL PERIODO</t>
  </si>
  <si>
    <t>ABONOS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</si>
</sst>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3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</cellStyleXfs>
  <cellXfs count="238">
    <xf numFmtId="0" fontId="0" fillId="0" borderId="0" xfId="0"/>
    <xf numFmtId="0" fontId="11" fillId="0" borderId="0" xfId="15" applyFont="1"/>
    <xf numFmtId="0" fontId="12" fillId="0" borderId="0" xfId="15" applyFont="1" applyAlignment="1">
      <alignment horizontal="right"/>
    </xf>
    <xf numFmtId="0" fontId="1" fillId="0" borderId="0" xfId="15"/>
    <xf numFmtId="0" fontId="13" fillId="0" borderId="0" xfId="15" applyFont="1"/>
    <xf numFmtId="0" fontId="10" fillId="0" borderId="0" xfId="16" applyFont="1" applyFill="1" applyBorder="1" applyAlignment="1">
      <alignment vertical="top"/>
    </xf>
    <xf numFmtId="0" fontId="13" fillId="0" borderId="0" xfId="15" applyFont="1" applyFill="1"/>
    <xf numFmtId="4" fontId="11" fillId="0" borderId="0" xfId="15" applyNumberFormat="1" applyFont="1" applyFill="1" applyBorder="1" applyAlignment="1">
      <alignment horizontal="right" vertical="center" wrapText="1"/>
    </xf>
    <xf numFmtId="0" fontId="11" fillId="0" borderId="0" xfId="15" applyFont="1" applyFill="1"/>
    <xf numFmtId="0" fontId="2" fillId="0" borderId="0" xfId="16" applyFont="1" applyFill="1" applyBorder="1" applyAlignment="1">
      <alignment horizontal="center" vertical="top" wrapText="1"/>
    </xf>
    <xf numFmtId="0" fontId="11" fillId="0" borderId="0" xfId="15" applyFont="1" applyBorder="1"/>
    <xf numFmtId="0" fontId="11" fillId="0" borderId="0" xfId="15" applyFont="1" applyFill="1" applyBorder="1" applyAlignment="1">
      <alignment horizontal="left" vertical="center" wrapText="1"/>
    </xf>
    <xf numFmtId="4" fontId="11" fillId="0" borderId="0" xfId="15" applyNumberFormat="1" applyFont="1" applyFill="1" applyBorder="1" applyAlignment="1">
      <alignment horizontal="right" wrapText="1"/>
    </xf>
    <xf numFmtId="0" fontId="14" fillId="0" borderId="0" xfId="15" applyFont="1"/>
    <xf numFmtId="0" fontId="15" fillId="0" borderId="0" xfId="15" applyFont="1"/>
    <xf numFmtId="0" fontId="10" fillId="0" borderId="0" xfId="15" applyFont="1" applyAlignment="1">
      <alignment horizontal="right"/>
    </xf>
    <xf numFmtId="0" fontId="1" fillId="0" borderId="0" xfId="15" applyFont="1" applyFill="1"/>
    <xf numFmtId="0" fontId="1" fillId="0" borderId="0" xfId="15" applyFill="1"/>
    <xf numFmtId="0" fontId="16" fillId="0" borderId="0" xfId="15" applyFont="1" applyAlignment="1">
      <alignment horizontal="right"/>
    </xf>
    <xf numFmtId="0" fontId="17" fillId="0" borderId="0" xfId="15" applyFont="1"/>
    <xf numFmtId="4" fontId="11" fillId="0" borderId="0" xfId="15" applyNumberFormat="1" applyFont="1"/>
    <xf numFmtId="4" fontId="11" fillId="0" borderId="0" xfId="15" applyNumberFormat="1" applyFont="1" applyAlignment="1">
      <alignment horizontal="left" wrapText="1"/>
    </xf>
    <xf numFmtId="0" fontId="17" fillId="0" borderId="0" xfId="15" applyFont="1" applyAlignment="1">
      <alignment vertical="center"/>
    </xf>
    <xf numFmtId="0" fontId="11" fillId="0" borderId="0" xfId="18" applyFont="1"/>
    <xf numFmtId="0" fontId="1" fillId="0" borderId="0" xfId="18"/>
    <xf numFmtId="0" fontId="15" fillId="0" borderId="0" xfId="18" applyFont="1"/>
    <xf numFmtId="0" fontId="19" fillId="0" borderId="0" xfId="8" applyFont="1" applyFill="1" applyBorder="1" applyAlignment="1">
      <alignment horizontal="left"/>
    </xf>
    <xf numFmtId="0" fontId="11" fillId="0" borderId="0" xfId="18" applyFont="1" applyAlignment="1">
      <alignment vertical="center"/>
    </xf>
    <xf numFmtId="0" fontId="9" fillId="0" borderId="0" xfId="18" applyFont="1" applyAlignment="1"/>
    <xf numFmtId="0" fontId="9" fillId="0" borderId="0" xfId="18" applyFont="1" applyAlignment="1">
      <alignment vertical="center"/>
    </xf>
    <xf numFmtId="0" fontId="4" fillId="0" borderId="6" xfId="15" applyFont="1" applyBorder="1"/>
    <xf numFmtId="49" fontId="4" fillId="0" borderId="12" xfId="15" applyNumberFormat="1" applyFont="1" applyFill="1" applyBorder="1" applyAlignment="1">
      <alignment horizontal="left" vertical="center" wrapText="1"/>
    </xf>
    <xf numFmtId="4" fontId="4" fillId="0" borderId="13" xfId="15" applyNumberFormat="1" applyFont="1" applyFill="1" applyBorder="1" applyAlignment="1">
      <alignment horizontal="right" vertical="center" wrapText="1"/>
    </xf>
    <xf numFmtId="4" fontId="4" fillId="0" borderId="14" xfId="15" applyNumberFormat="1" applyFont="1" applyFill="1" applyBorder="1" applyAlignment="1">
      <alignment horizontal="right" vertical="center" wrapText="1"/>
    </xf>
    <xf numFmtId="49" fontId="4" fillId="0" borderId="15" xfId="15" applyNumberFormat="1" applyFont="1" applyFill="1" applyBorder="1" applyAlignment="1">
      <alignment horizontal="left" vertical="center" wrapText="1"/>
    </xf>
    <xf numFmtId="0" fontId="4" fillId="0" borderId="16" xfId="15" applyFont="1" applyFill="1" applyBorder="1" applyAlignment="1">
      <alignment horizontal="left" vertical="center" wrapText="1"/>
    </xf>
    <xf numFmtId="0" fontId="4" fillId="0" borderId="0" xfId="15" applyFont="1" applyFill="1"/>
    <xf numFmtId="0" fontId="4" fillId="0" borderId="0" xfId="15" applyFont="1"/>
    <xf numFmtId="49" fontId="4" fillId="0" borderId="6" xfId="15" applyNumberFormat="1" applyFont="1" applyFill="1" applyBorder="1" applyAlignment="1">
      <alignment horizontal="left" vertical="center" wrapText="1"/>
    </xf>
    <xf numFmtId="4" fontId="4" fillId="0" borderId="6" xfId="15" applyNumberFormat="1" applyFont="1" applyFill="1" applyBorder="1" applyAlignment="1">
      <alignment horizontal="right" vertical="center" wrapText="1"/>
    </xf>
    <xf numFmtId="0" fontId="4" fillId="0" borderId="6" xfId="15" applyFont="1" applyFill="1" applyBorder="1"/>
    <xf numFmtId="0" fontId="4" fillId="0" borderId="6" xfId="15" applyFont="1" applyFill="1" applyBorder="1" applyAlignment="1">
      <alignment horizontal="left" vertical="center" wrapText="1"/>
    </xf>
    <xf numFmtId="0" fontId="3" fillId="0" borderId="0" xfId="16" applyFont="1" applyFill="1" applyBorder="1" applyAlignment="1">
      <alignment vertical="top"/>
    </xf>
    <xf numFmtId="0" fontId="4" fillId="0" borderId="9" xfId="15" applyFont="1" applyBorder="1"/>
    <xf numFmtId="4" fontId="4" fillId="0" borderId="11" xfId="15" applyNumberFormat="1" applyFont="1" applyFill="1" applyBorder="1" applyAlignment="1">
      <alignment horizontal="right" wrapText="1"/>
    </xf>
    <xf numFmtId="4" fontId="4" fillId="0" borderId="14" xfId="15" applyNumberFormat="1" applyFont="1" applyFill="1" applyBorder="1" applyAlignment="1">
      <alignment horizontal="right" wrapText="1"/>
    </xf>
    <xf numFmtId="0" fontId="3" fillId="0" borderId="5" xfId="16" applyFont="1" applyFill="1" applyBorder="1" applyAlignment="1">
      <alignment vertical="top"/>
    </xf>
    <xf numFmtId="4" fontId="4" fillId="0" borderId="6" xfId="15" applyNumberFormat="1" applyFont="1" applyFill="1" applyBorder="1" applyAlignment="1">
      <alignment horizontal="right" wrapText="1"/>
    </xf>
    <xf numFmtId="0" fontId="4" fillId="0" borderId="15" xfId="15" applyFont="1" applyFill="1" applyBorder="1" applyAlignment="1">
      <alignment horizontal="left" vertical="center" wrapText="1"/>
    </xf>
    <xf numFmtId="0" fontId="4" fillId="0" borderId="18" xfId="15" applyFont="1" applyFill="1" applyBorder="1" applyAlignment="1">
      <alignment horizontal="left" vertical="center" wrapText="1"/>
    </xf>
    <xf numFmtId="0" fontId="6" fillId="0" borderId="0" xfId="15" applyFont="1" applyFill="1"/>
    <xf numFmtId="4" fontId="4" fillId="0" borderId="0" xfId="15" applyNumberFormat="1" applyFont="1" applyFill="1"/>
    <xf numFmtId="4" fontId="4" fillId="0" borderId="6" xfId="15" applyNumberFormat="1" applyFont="1" applyFill="1" applyBorder="1"/>
    <xf numFmtId="0" fontId="4" fillId="0" borderId="0" xfId="15" applyFont="1" applyBorder="1"/>
    <xf numFmtId="4" fontId="4" fillId="0" borderId="0" xfId="15" applyNumberFormat="1" applyFont="1"/>
    <xf numFmtId="4" fontId="4" fillId="0" borderId="6" xfId="15" applyNumberFormat="1" applyFont="1" applyFill="1" applyBorder="1" applyAlignment="1">
      <alignment wrapText="1"/>
    </xf>
    <xf numFmtId="4" fontId="4" fillId="0" borderId="6" xfId="15" applyNumberFormat="1" applyFont="1" applyBorder="1" applyAlignment="1">
      <alignment wrapText="1"/>
    </xf>
    <xf numFmtId="0" fontId="4" fillId="0" borderId="6" xfId="15" applyFont="1" applyBorder="1" applyAlignment="1">
      <alignment horizontal="left" wrapText="1"/>
    </xf>
    <xf numFmtId="0" fontId="6" fillId="0" borderId="13" xfId="15" applyFont="1" applyFill="1" applyBorder="1" applyAlignment="1">
      <alignment horizontal="left" vertical="center" wrapText="1"/>
    </xf>
    <xf numFmtId="4" fontId="6" fillId="0" borderId="6" xfId="15" applyNumberFormat="1" applyFont="1" applyFill="1" applyBorder="1" applyAlignment="1">
      <alignment horizontal="right" vertical="center" wrapText="1"/>
    </xf>
    <xf numFmtId="4" fontId="6" fillId="0" borderId="6" xfId="15" applyNumberFormat="1" applyFont="1" applyFill="1" applyBorder="1" applyAlignment="1">
      <alignment horizontal="right" wrapText="1"/>
    </xf>
    <xf numFmtId="0" fontId="4" fillId="0" borderId="0" xfId="15" applyFont="1" applyAlignment="1">
      <alignment horizontal="left" wrapText="1"/>
    </xf>
    <xf numFmtId="0" fontId="6" fillId="0" borderId="0" xfId="15" applyFont="1"/>
    <xf numFmtId="0" fontId="4" fillId="0" borderId="6" xfId="15" applyFont="1" applyBorder="1" applyAlignment="1">
      <alignment vertical="top"/>
    </xf>
    <xf numFmtId="0" fontId="4" fillId="0" borderId="6" xfId="15" applyFont="1" applyFill="1" applyBorder="1" applyAlignment="1">
      <alignment vertical="top"/>
    </xf>
    <xf numFmtId="0" fontId="4" fillId="0" borderId="13" xfId="15" applyFont="1" applyFill="1" applyBorder="1" applyAlignment="1">
      <alignment horizontal="left" vertical="center" wrapText="1"/>
    </xf>
    <xf numFmtId="4" fontId="6" fillId="0" borderId="0" xfId="15" applyNumberFormat="1" applyFont="1" applyFill="1" applyBorder="1" applyAlignment="1">
      <alignment horizontal="right" vertical="center" wrapText="1"/>
    </xf>
    <xf numFmtId="4" fontId="6" fillId="0" borderId="0" xfId="15" applyNumberFormat="1" applyFont="1" applyFill="1" applyBorder="1" applyAlignment="1">
      <alignment horizontal="right" wrapText="1"/>
    </xf>
    <xf numFmtId="0" fontId="3" fillId="0" borderId="0" xfId="16" applyFont="1" applyFill="1" applyBorder="1" applyAlignment="1">
      <alignment horizontal="left" vertical="top"/>
    </xf>
    <xf numFmtId="0" fontId="3" fillId="0" borderId="0" xfId="19" applyFont="1" applyFill="1" applyBorder="1" applyAlignment="1">
      <alignment vertical="top"/>
    </xf>
    <xf numFmtId="0" fontId="5" fillId="0" borderId="0" xfId="8" applyFont="1" applyFill="1" applyBorder="1" applyAlignment="1">
      <alignment horizontal="left"/>
    </xf>
    <xf numFmtId="0" fontId="5" fillId="0" borderId="0" xfId="8" applyFont="1" applyFill="1" applyBorder="1"/>
    <xf numFmtId="0" fontId="4" fillId="0" borderId="6" xfId="21" quotePrefix="1" applyFont="1" applyFill="1" applyBorder="1"/>
    <xf numFmtId="0" fontId="4" fillId="0" borderId="6" xfId="21" applyFont="1" applyFill="1" applyBorder="1"/>
    <xf numFmtId="0" fontId="4" fillId="0" borderId="7" xfId="21" applyFont="1" applyFill="1" applyBorder="1"/>
    <xf numFmtId="0" fontId="6" fillId="0" borderId="0" xfId="8" applyFont="1" applyFill="1" applyBorder="1" applyAlignment="1">
      <alignment horizontal="left" vertical="center" wrapText="1"/>
    </xf>
    <xf numFmtId="4" fontId="6" fillId="0" borderId="0" xfId="8" applyNumberFormat="1" applyFont="1" applyFill="1" applyBorder="1" applyAlignment="1">
      <alignment horizontal="right" wrapText="1"/>
    </xf>
    <xf numFmtId="0" fontId="9" fillId="0" borderId="0" xfId="15" applyFont="1" applyAlignment="1">
      <alignment horizontal="center"/>
    </xf>
    <xf numFmtId="0" fontId="6" fillId="2" borderId="6" xfId="15" applyFont="1" applyFill="1" applyBorder="1" applyAlignment="1">
      <alignment horizontal="center" vertical="center"/>
    </xf>
    <xf numFmtId="0" fontId="6" fillId="2" borderId="4" xfId="15" applyFont="1" applyFill="1" applyBorder="1" applyAlignment="1">
      <alignment horizontal="center" vertical="center"/>
    </xf>
    <xf numFmtId="4" fontId="6" fillId="2" borderId="6" xfId="17" applyNumberFormat="1" applyFont="1" applyFill="1" applyBorder="1" applyAlignment="1">
      <alignment horizontal="center" vertical="center" wrapText="1"/>
    </xf>
    <xf numFmtId="4" fontId="6" fillId="2" borderId="6" xfId="15" applyNumberFormat="1" applyFont="1" applyFill="1" applyBorder="1" applyAlignment="1">
      <alignment horizontal="center" vertical="center" wrapText="1"/>
    </xf>
    <xf numFmtId="0" fontId="9" fillId="0" borderId="0" xfId="15" applyFont="1" applyAlignment="1">
      <alignment vertical="center"/>
    </xf>
    <xf numFmtId="0" fontId="6" fillId="2" borderId="6" xfId="15" applyFont="1" applyFill="1" applyBorder="1" applyAlignment="1">
      <alignment horizontal="center" vertical="center" wrapText="1"/>
    </xf>
    <xf numFmtId="0" fontId="24" fillId="0" borderId="0" xfId="15" applyFont="1"/>
    <xf numFmtId="0" fontId="24" fillId="0" borderId="0" xfId="18" applyFont="1"/>
    <xf numFmtId="0" fontId="6" fillId="2" borderId="4" xfId="18" applyFont="1" applyFill="1" applyBorder="1" applyAlignment="1">
      <alignment horizontal="center" vertical="center"/>
    </xf>
    <xf numFmtId="0" fontId="6" fillId="2" borderId="6" xfId="20" applyNumberFormat="1" applyFont="1" applyFill="1" applyBorder="1" applyAlignment="1">
      <alignment horizontal="center" vertical="center" wrapText="1"/>
    </xf>
    <xf numFmtId="0" fontId="6" fillId="2" borderId="20" xfId="8" applyFont="1" applyFill="1" applyBorder="1" applyAlignment="1">
      <alignment horizontal="center" vertical="center" wrapText="1"/>
    </xf>
    <xf numFmtId="0" fontId="5" fillId="0" borderId="0" xfId="12" applyFont="1" applyBorder="1" applyAlignment="1">
      <alignment vertical="center"/>
    </xf>
    <xf numFmtId="0" fontId="14" fillId="0" borderId="0" xfId="15" applyFont="1"/>
    <xf numFmtId="0" fontId="9" fillId="0" borderId="0" xfId="15" applyFont="1" applyAlignment="1">
      <alignment horizontal="center"/>
    </xf>
    <xf numFmtId="0" fontId="9" fillId="0" borderId="0" xfId="15" applyFont="1" applyAlignment="1"/>
    <xf numFmtId="0" fontId="14" fillId="0" borderId="0" xfId="15" applyFont="1"/>
    <xf numFmtId="0" fontId="9" fillId="0" borderId="0" xfId="18" applyFont="1" applyAlignment="1">
      <alignment horizontal="center"/>
    </xf>
    <xf numFmtId="0" fontId="3" fillId="0" borderId="0" xfId="19" applyFont="1" applyFill="1" applyBorder="1" applyAlignment="1">
      <alignment horizontal="left" vertical="top"/>
    </xf>
    <xf numFmtId="0" fontId="4" fillId="0" borderId="2" xfId="18" applyFont="1" applyFill="1" applyBorder="1" applyAlignment="1">
      <alignment horizontal="left"/>
    </xf>
    <xf numFmtId="0" fontId="4" fillId="0" borderId="8" xfId="18" applyFont="1" applyFill="1" applyBorder="1" applyAlignment="1">
      <alignment horizontal="left"/>
    </xf>
    <xf numFmtId="0" fontId="4" fillId="0" borderId="2" xfId="18" applyFont="1" applyFill="1" applyBorder="1" applyAlignment="1">
      <alignment horizontal="justify" vertical="center"/>
    </xf>
    <xf numFmtId="0" fontId="12" fillId="0" borderId="6" xfId="18" applyFont="1" applyBorder="1"/>
    <xf numFmtId="0" fontId="6" fillId="0" borderId="2" xfId="18" applyFont="1" applyFill="1" applyBorder="1" applyAlignment="1">
      <alignment horizontal="justify" vertical="center"/>
    </xf>
    <xf numFmtId="0" fontId="14" fillId="0" borderId="0" xfId="15" applyFont="1"/>
    <xf numFmtId="0" fontId="2" fillId="0" borderId="0" xfId="12"/>
    <xf numFmtId="44" fontId="2" fillId="0" borderId="0" xfId="25" applyFont="1"/>
    <xf numFmtId="0" fontId="10" fillId="0" borderId="0" xfId="1" applyFont="1" applyFill="1" applyBorder="1" applyAlignment="1"/>
    <xf numFmtId="0" fontId="4" fillId="0" borderId="0" xfId="15" applyFont="1" applyBorder="1" applyAlignment="1">
      <alignment vertical="top"/>
    </xf>
    <xf numFmtId="0" fontId="4" fillId="0" borderId="6" xfId="15" applyFont="1" applyBorder="1" applyAlignment="1">
      <alignment horizontal="center"/>
    </xf>
    <xf numFmtId="49" fontId="4" fillId="0" borderId="12" xfId="15" applyNumberFormat="1" applyFont="1" applyBorder="1" applyAlignment="1">
      <alignment horizontal="left" vertical="center" wrapText="1"/>
    </xf>
    <xf numFmtId="0" fontId="4" fillId="0" borderId="6" xfId="15" applyFont="1" applyBorder="1" applyAlignment="1">
      <alignment horizontal="center" vertical="center"/>
    </xf>
    <xf numFmtId="49" fontId="4" fillId="0" borderId="6" xfId="15" applyNumberFormat="1" applyFont="1" applyBorder="1" applyAlignment="1">
      <alignment horizontal="left" vertical="center" wrapText="1"/>
    </xf>
    <xf numFmtId="4" fontId="4" fillId="0" borderId="6" xfId="15" applyNumberFormat="1" applyFont="1" applyBorder="1" applyAlignment="1">
      <alignment horizontal="right" vertical="center" wrapText="1"/>
    </xf>
    <xf numFmtId="0" fontId="4" fillId="0" borderId="9" xfId="15" applyFont="1" applyBorder="1" applyAlignment="1">
      <alignment horizontal="center"/>
    </xf>
    <xf numFmtId="4" fontId="4" fillId="0" borderId="17" xfId="15" applyNumberFormat="1" applyFont="1" applyBorder="1" applyAlignment="1">
      <alignment horizontal="right" vertical="center" wrapText="1"/>
    </xf>
    <xf numFmtId="4" fontId="4" fillId="0" borderId="11" xfId="15" applyNumberFormat="1" applyFont="1" applyBorder="1" applyAlignment="1">
      <alignment horizontal="right" wrapText="1"/>
    </xf>
    <xf numFmtId="4" fontId="4" fillId="0" borderId="14" xfId="15" applyNumberFormat="1" applyFont="1" applyBorder="1" applyAlignment="1">
      <alignment horizontal="right" wrapText="1"/>
    </xf>
    <xf numFmtId="49" fontId="4" fillId="0" borderId="15" xfId="15" applyNumberFormat="1" applyFont="1" applyBorder="1" applyAlignment="1">
      <alignment horizontal="left" vertical="center" wrapText="1"/>
    </xf>
    <xf numFmtId="4" fontId="4" fillId="0" borderId="13" xfId="15" applyNumberFormat="1" applyFont="1" applyBorder="1" applyAlignment="1">
      <alignment horizontal="right" vertical="center" wrapText="1"/>
    </xf>
    <xf numFmtId="4" fontId="4" fillId="0" borderId="13" xfId="15" applyNumberFormat="1" applyFont="1" applyBorder="1" applyAlignment="1">
      <alignment horizontal="right" wrapText="1"/>
    </xf>
    <xf numFmtId="0" fontId="4" fillId="0" borderId="2" xfId="15" applyFont="1" applyBorder="1" applyAlignment="1">
      <alignment horizontal="center"/>
    </xf>
    <xf numFmtId="49" fontId="4" fillId="0" borderId="3" xfId="15" applyNumberFormat="1" applyFont="1" applyBorder="1" applyAlignment="1">
      <alignment horizontal="left" vertical="center" wrapText="1"/>
    </xf>
    <xf numFmtId="43" fontId="4" fillId="0" borderId="6" xfId="29" applyFont="1" applyBorder="1"/>
    <xf numFmtId="4" fontId="4" fillId="0" borderId="6" xfId="15" applyNumberFormat="1" applyFont="1" applyBorder="1"/>
    <xf numFmtId="4" fontId="4" fillId="0" borderId="3" xfId="15" applyNumberFormat="1" applyFont="1" applyBorder="1" applyAlignment="1">
      <alignment wrapText="1"/>
    </xf>
    <xf numFmtId="0" fontId="6" fillId="0" borderId="6" xfId="15" applyFont="1" applyFill="1" applyBorder="1" applyAlignment="1">
      <alignment horizontal="center" vertical="center"/>
    </xf>
    <xf numFmtId="0" fontId="4" fillId="0" borderId="6" xfId="15" applyFont="1" applyBorder="1" applyAlignment="1">
      <alignment horizontal="left" vertical="center" wrapText="1"/>
    </xf>
    <xf numFmtId="0" fontId="6" fillId="0" borderId="6" xfId="15" applyFont="1" applyBorder="1" applyAlignment="1">
      <alignment horizontal="center" vertical="center"/>
    </xf>
    <xf numFmtId="0" fontId="4" fillId="0" borderId="6" xfId="15" applyFont="1" applyBorder="1" applyAlignment="1">
      <alignment vertical="top" wrapText="1"/>
    </xf>
    <xf numFmtId="0" fontId="4" fillId="0" borderId="6" xfId="15" applyFont="1" applyBorder="1" applyAlignment="1">
      <alignment horizontal="center" vertical="top"/>
    </xf>
    <xf numFmtId="0" fontId="1" fillId="0" borderId="6" xfId="15" applyBorder="1"/>
    <xf numFmtId="0" fontId="5" fillId="0" borderId="6" xfId="12" applyFont="1" applyBorder="1" applyAlignment="1">
      <alignment horizontal="center" vertical="center"/>
    </xf>
    <xf numFmtId="0" fontId="5" fillId="0" borderId="6" xfId="12" applyFont="1" applyBorder="1" applyAlignment="1">
      <alignment vertical="center"/>
    </xf>
    <xf numFmtId="0" fontId="5" fillId="0" borderId="6" xfId="16" applyFont="1" applyBorder="1" applyAlignment="1">
      <alignment horizontal="center"/>
    </xf>
    <xf numFmtId="0" fontId="5" fillId="0" borderId="3" xfId="16" applyFont="1" applyBorder="1"/>
    <xf numFmtId="0" fontId="4" fillId="0" borderId="6" xfId="16" applyFont="1" applyBorder="1" applyAlignment="1">
      <alignment horizontal="center" vertical="center"/>
    </xf>
    <xf numFmtId="0" fontId="25" fillId="0" borderId="6" xfId="0" applyFont="1" applyBorder="1" applyAlignment="1">
      <alignment vertical="center" wrapText="1"/>
    </xf>
    <xf numFmtId="4" fontId="4" fillId="0" borderId="6" xfId="16" applyNumberFormat="1" applyFont="1" applyBorder="1"/>
    <xf numFmtId="0" fontId="4" fillId="0" borderId="6" xfId="16" applyFont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" fillId="0" borderId="2" xfId="15" applyFont="1" applyBorder="1" applyAlignment="1">
      <alignment horizontal="left" vertical="center"/>
    </xf>
    <xf numFmtId="14" fontId="4" fillId="0" borderId="6" xfId="15" applyNumberFormat="1" applyFont="1" applyBorder="1" applyAlignment="1">
      <alignment horizontal="center"/>
    </xf>
    <xf numFmtId="0" fontId="25" fillId="3" borderId="6" xfId="0" applyFont="1" applyFill="1" applyBorder="1" applyAlignment="1">
      <alignment horizontal="center" vertical="top" wrapText="1"/>
    </xf>
    <xf numFmtId="0" fontId="25" fillId="3" borderId="6" xfId="0" applyFont="1" applyFill="1" applyBorder="1" applyAlignment="1">
      <alignment vertical="top" wrapText="1"/>
    </xf>
    <xf numFmtId="4" fontId="4" fillId="0" borderId="6" xfId="30" applyNumberFormat="1" applyFont="1" applyFill="1" applyBorder="1" applyAlignment="1">
      <alignment horizontal="right"/>
    </xf>
    <xf numFmtId="10" fontId="4" fillId="0" borderId="6" xfId="0" applyNumberFormat="1" applyFont="1" applyBorder="1" applyAlignment="1">
      <alignment horizontal="center"/>
    </xf>
    <xf numFmtId="4" fontId="4" fillId="0" borderId="6" xfId="15" applyNumberFormat="1" applyFont="1" applyBorder="1" applyAlignment="1">
      <alignment horizontal="right" wrapText="1"/>
    </xf>
    <xf numFmtId="10" fontId="25" fillId="0" borderId="6" xfId="31" applyNumberFormat="1" applyFont="1" applyFill="1" applyBorder="1" applyAlignment="1">
      <alignment horizontal="center" vertical="top"/>
    </xf>
    <xf numFmtId="4" fontId="4" fillId="0" borderId="6" xfId="29" applyNumberFormat="1" applyFont="1" applyFill="1" applyBorder="1" applyAlignment="1">
      <alignment horizontal="right"/>
    </xf>
    <xf numFmtId="4" fontId="4" fillId="0" borderId="9" xfId="15" applyNumberFormat="1" applyFont="1" applyBorder="1" applyAlignment="1">
      <alignment horizontal="right" vertical="center" wrapText="1"/>
    </xf>
    <xf numFmtId="4" fontId="4" fillId="0" borderId="9" xfId="15" applyNumberFormat="1" applyFont="1" applyBorder="1" applyAlignment="1">
      <alignment horizontal="right" wrapText="1"/>
    </xf>
    <xf numFmtId="0" fontId="4" fillId="0" borderId="15" xfId="15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25" fillId="0" borderId="6" xfId="32" applyFont="1" applyBorder="1" applyAlignment="1">
      <alignment horizontal="center"/>
    </xf>
    <xf numFmtId="0" fontId="25" fillId="0" borderId="6" xfId="32" applyFont="1" applyBorder="1"/>
    <xf numFmtId="0" fontId="5" fillId="0" borderId="6" xfId="32" applyFont="1" applyBorder="1" applyAlignment="1">
      <alignment horizontal="center" vertical="center"/>
    </xf>
    <xf numFmtId="0" fontId="5" fillId="0" borderId="6" xfId="32" applyFont="1" applyBorder="1" applyAlignment="1">
      <alignment vertical="center"/>
    </xf>
    <xf numFmtId="0" fontId="4" fillId="0" borderId="6" xfId="15" applyFont="1" applyBorder="1" applyAlignment="1">
      <alignment vertical="center" wrapText="1"/>
    </xf>
    <xf numFmtId="0" fontId="4" fillId="0" borderId="6" xfId="15" applyFont="1" applyBorder="1" applyAlignment="1">
      <alignment vertical="center"/>
    </xf>
    <xf numFmtId="0" fontId="25" fillId="0" borderId="6" xfId="32" applyFont="1" applyBorder="1" applyAlignment="1">
      <alignment horizontal="center" vertical="center"/>
    </xf>
    <xf numFmtId="0" fontId="25" fillId="0" borderId="6" xfId="32" applyFont="1" applyBorder="1" applyAlignment="1">
      <alignment wrapText="1"/>
    </xf>
    <xf numFmtId="43" fontId="4" fillId="0" borderId="6" xfId="29" applyFont="1" applyBorder="1" applyAlignment="1">
      <alignment horizontal="center"/>
    </xf>
    <xf numFmtId="43" fontId="4" fillId="0" borderId="8" xfId="29" applyFont="1" applyBorder="1" applyAlignment="1">
      <alignment horizontal="center"/>
    </xf>
    <xf numFmtId="43" fontId="12" fillId="0" borderId="6" xfId="29" applyFont="1" applyFill="1" applyBorder="1" applyAlignment="1">
      <alignment horizontal="center" vertical="center" wrapText="1"/>
    </xf>
    <xf numFmtId="43" fontId="12" fillId="0" borderId="6" xfId="29" applyFont="1" applyFill="1" applyBorder="1" applyAlignment="1">
      <alignment horizontal="center" wrapText="1"/>
    </xf>
    <xf numFmtId="0" fontId="6" fillId="2" borderId="6" xfId="8" applyFont="1" applyFill="1" applyBorder="1" applyAlignment="1">
      <alignment horizontal="center" vertical="center" wrapText="1"/>
    </xf>
    <xf numFmtId="0" fontId="11" fillId="0" borderId="6" xfId="13" applyFont="1" applyBorder="1" applyAlignment="1">
      <alignment horizontal="center"/>
    </xf>
    <xf numFmtId="0" fontId="11" fillId="0" borderId="6" xfId="13" applyFont="1" applyBorder="1" applyAlignment="1"/>
    <xf numFmtId="4" fontId="5" fillId="0" borderId="6" xfId="8" applyNumberFormat="1" applyFont="1" applyBorder="1" applyAlignment="1">
      <alignment horizontal="right"/>
    </xf>
    <xf numFmtId="0" fontId="11" fillId="0" borderId="6" xfId="13" applyFont="1" applyBorder="1">
      <alignment wrapText="1"/>
    </xf>
    <xf numFmtId="0" fontId="5" fillId="0" borderId="0" xfId="8" applyFont="1" applyAlignment="1">
      <alignment horizontal="left"/>
    </xf>
    <xf numFmtId="0" fontId="5" fillId="0" borderId="0" xfId="8" applyFont="1"/>
    <xf numFmtId="0" fontId="3" fillId="0" borderId="0" xfId="8" applyFont="1" applyAlignment="1">
      <alignment horizontal="left" wrapText="1"/>
    </xf>
    <xf numFmtId="0" fontId="4" fillId="0" borderId="6" xfId="21" applyFont="1" applyBorder="1"/>
    <xf numFmtId="4" fontId="11" fillId="0" borderId="6" xfId="13" applyNumberFormat="1" applyFont="1" applyBorder="1" applyAlignment="1"/>
    <xf numFmtId="0" fontId="4" fillId="0" borderId="13" xfId="21" applyFont="1" applyBorder="1"/>
    <xf numFmtId="0" fontId="6" fillId="0" borderId="10" xfId="8" applyFont="1" applyBorder="1" applyAlignment="1">
      <alignment horizontal="left" vertical="center" wrapText="1"/>
    </xf>
    <xf numFmtId="0" fontId="6" fillId="0" borderId="0" xfId="8" applyFont="1" applyAlignment="1">
      <alignment horizontal="left" vertical="center" wrapText="1"/>
    </xf>
    <xf numFmtId="4" fontId="6" fillId="0" borderId="0" xfId="8" applyNumberFormat="1" applyFont="1" applyAlignment="1">
      <alignment horizontal="right" wrapText="1"/>
    </xf>
    <xf numFmtId="4" fontId="5" fillId="0" borderId="7" xfId="8" applyNumberFormat="1" applyFont="1" applyBorder="1" applyAlignment="1">
      <alignment horizontal="right"/>
    </xf>
    <xf numFmtId="4" fontId="5" fillId="0" borderId="9" xfId="8" applyNumberFormat="1" applyFont="1" applyBorder="1" applyAlignment="1">
      <alignment horizontal="right"/>
    </xf>
    <xf numFmtId="4" fontId="27" fillId="0" borderId="6" xfId="0" applyNumberFormat="1" applyFont="1" applyBorder="1"/>
    <xf numFmtId="4" fontId="11" fillId="0" borderId="2" xfId="13" applyNumberFormat="1" applyFont="1" applyBorder="1" applyAlignment="1"/>
    <xf numFmtId="4" fontId="11" fillId="0" borderId="0" xfId="13" applyNumberFormat="1" applyFont="1" applyBorder="1" applyAlignment="1"/>
    <xf numFmtId="4" fontId="6" fillId="0" borderId="0" xfId="8" applyNumberFormat="1" applyFont="1" applyBorder="1" applyAlignment="1">
      <alignment horizontal="right" wrapText="1"/>
    </xf>
    <xf numFmtId="4" fontId="4" fillId="0" borderId="10" xfId="8" applyNumberFormat="1" applyFont="1" applyBorder="1" applyAlignment="1">
      <alignment horizontal="right" wrapText="1"/>
    </xf>
    <xf numFmtId="4" fontId="4" fillId="0" borderId="6" xfId="8" applyNumberFormat="1" applyFont="1" applyBorder="1" applyAlignment="1">
      <alignment horizontal="right" wrapText="1"/>
    </xf>
    <xf numFmtId="0" fontId="6" fillId="2" borderId="21" xfId="8" applyFont="1" applyFill="1" applyBorder="1" applyAlignment="1">
      <alignment horizontal="center" vertical="center" wrapText="1"/>
    </xf>
    <xf numFmtId="0" fontId="5" fillId="0" borderId="0" xfId="8" applyFont="1" applyBorder="1"/>
    <xf numFmtId="0" fontId="2" fillId="0" borderId="0" xfId="12" applyBorder="1"/>
    <xf numFmtId="0" fontId="3" fillId="0" borderId="0" xfId="8" applyFont="1" applyBorder="1" applyAlignment="1"/>
    <xf numFmtId="0" fontId="1" fillId="0" borderId="0" xfId="18" applyBorder="1"/>
    <xf numFmtId="0" fontId="11" fillId="0" borderId="0" xfId="13" applyFont="1" applyAlignment="1">
      <alignment vertical="top" wrapText="1"/>
    </xf>
    <xf numFmtId="0" fontId="10" fillId="0" borderId="0" xfId="18" applyFont="1" applyAlignment="1">
      <alignment horizontal="right"/>
    </xf>
    <xf numFmtId="0" fontId="12" fillId="0" borderId="0" xfId="15" applyFont="1" applyBorder="1" applyAlignment="1">
      <alignment horizontal="right"/>
    </xf>
    <xf numFmtId="0" fontId="10" fillId="0" borderId="0" xfId="15" applyFont="1" applyBorder="1" applyAlignment="1">
      <alignment horizontal="center"/>
    </xf>
    <xf numFmtId="0" fontId="1" fillId="0" borderId="0" xfId="15" applyBorder="1"/>
    <xf numFmtId="0" fontId="10" fillId="0" borderId="0" xfId="15" applyFont="1" applyBorder="1" applyAlignment="1">
      <alignment horizontal="right"/>
    </xf>
    <xf numFmtId="0" fontId="10" fillId="0" borderId="0" xfId="1" applyFont="1" applyFill="1" applyBorder="1" applyAlignment="1">
      <alignment horizontal="center"/>
    </xf>
    <xf numFmtId="0" fontId="9" fillId="0" borderId="0" xfId="15" applyFont="1" applyBorder="1" applyAlignment="1">
      <alignment horizontal="center"/>
    </xf>
    <xf numFmtId="0" fontId="3" fillId="0" borderId="0" xfId="16" applyFont="1" applyFill="1" applyBorder="1" applyAlignment="1">
      <alignment vertical="top"/>
    </xf>
    <xf numFmtId="0" fontId="9" fillId="0" borderId="0" xfId="15" applyFont="1" applyBorder="1" applyAlignment="1">
      <alignment horizontal="center" vertical="center"/>
    </xf>
    <xf numFmtId="0" fontId="3" fillId="0" borderId="0" xfId="16" applyFont="1" applyFill="1" applyBorder="1" applyAlignment="1">
      <alignment horizontal="left" vertical="top"/>
    </xf>
    <xf numFmtId="0" fontId="6" fillId="2" borderId="7" xfId="15" applyFont="1" applyFill="1" applyBorder="1" applyAlignment="1">
      <alignment horizontal="center" vertical="center"/>
    </xf>
    <xf numFmtId="0" fontId="6" fillId="2" borderId="9" xfId="15" applyFont="1" applyFill="1" applyBorder="1" applyAlignment="1">
      <alignment horizontal="center" vertical="center"/>
    </xf>
    <xf numFmtId="4" fontId="6" fillId="2" borderId="7" xfId="17" applyNumberFormat="1" applyFont="1" applyFill="1" applyBorder="1" applyAlignment="1">
      <alignment horizontal="center" vertical="center" wrapText="1"/>
    </xf>
    <xf numFmtId="4" fontId="6" fillId="2" borderId="9" xfId="17" applyNumberFormat="1" applyFont="1" applyFill="1" applyBorder="1" applyAlignment="1">
      <alignment horizontal="center" vertical="center" wrapText="1"/>
    </xf>
    <xf numFmtId="4" fontId="6" fillId="2" borderId="6" xfId="17" applyNumberFormat="1" applyFont="1" applyFill="1" applyBorder="1" applyAlignment="1">
      <alignment horizontal="center" vertical="center" wrapText="1"/>
    </xf>
    <xf numFmtId="0" fontId="6" fillId="2" borderId="6" xfId="15" applyFont="1" applyFill="1" applyBorder="1" applyAlignment="1">
      <alignment horizontal="center" vertical="center"/>
    </xf>
    <xf numFmtId="0" fontId="6" fillId="2" borderId="2" xfId="15" applyFont="1" applyFill="1" applyBorder="1" applyAlignment="1">
      <alignment horizontal="center" vertical="center" wrapText="1"/>
    </xf>
    <xf numFmtId="0" fontId="6" fillId="2" borderId="4" xfId="15" applyFont="1" applyFill="1" applyBorder="1" applyAlignment="1">
      <alignment horizontal="center" vertical="center" wrapText="1"/>
    </xf>
    <xf numFmtId="0" fontId="10" fillId="0" borderId="0" xfId="15" applyFont="1" applyBorder="1" applyAlignment="1">
      <alignment horizontal="center"/>
    </xf>
    <xf numFmtId="0" fontId="9" fillId="0" borderId="0" xfId="15" applyFont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9" fillId="0" borderId="0" xfId="15" applyFont="1" applyAlignment="1">
      <alignment horizontal="center" vertical="center"/>
    </xf>
    <xf numFmtId="0" fontId="3" fillId="0" borderId="2" xfId="16" applyFont="1" applyFill="1" applyBorder="1" applyAlignment="1">
      <alignment horizontal="left"/>
    </xf>
    <xf numFmtId="0" fontId="3" fillId="0" borderId="3" xfId="16" applyFont="1" applyFill="1" applyBorder="1" applyAlignment="1">
      <alignment horizontal="left"/>
    </xf>
    <xf numFmtId="0" fontId="3" fillId="0" borderId="4" xfId="16" applyFont="1" applyFill="1" applyBorder="1" applyAlignment="1">
      <alignment horizontal="left"/>
    </xf>
    <xf numFmtId="0" fontId="3" fillId="0" borderId="0" xfId="16" applyFont="1" applyFill="1" applyBorder="1" applyAlignment="1">
      <alignment horizontal="center" vertical="top"/>
    </xf>
    <xf numFmtId="0" fontId="10" fillId="0" borderId="0" xfId="16" applyFont="1" applyFill="1" applyBorder="1" applyAlignment="1">
      <alignment horizontal="left" vertical="top"/>
    </xf>
    <xf numFmtId="0" fontId="6" fillId="2" borderId="19" xfId="15" applyFont="1" applyFill="1" applyBorder="1" applyAlignment="1">
      <alignment horizontal="center" vertical="center"/>
    </xf>
    <xf numFmtId="0" fontId="3" fillId="0" borderId="5" xfId="16" applyFont="1" applyFill="1" applyBorder="1" applyAlignment="1">
      <alignment horizontal="left" vertical="top" wrapText="1"/>
    </xf>
    <xf numFmtId="0" fontId="9" fillId="0" borderId="0" xfId="18" applyFont="1" applyAlignment="1">
      <alignment horizontal="center" vertical="center"/>
    </xf>
    <xf numFmtId="0" fontId="9" fillId="0" borderId="0" xfId="18" applyFont="1" applyAlignment="1">
      <alignment horizontal="center"/>
    </xf>
    <xf numFmtId="0" fontId="3" fillId="0" borderId="0" xfId="12" applyFont="1" applyBorder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3" fillId="0" borderId="0" xfId="8" applyFont="1" applyFill="1" applyBorder="1" applyAlignment="1">
      <alignment horizontal="left" wrapText="1"/>
    </xf>
    <xf numFmtId="0" fontId="3" fillId="0" borderId="12" xfId="8" applyFont="1" applyBorder="1" applyAlignment="1">
      <alignment horizontal="center"/>
    </xf>
    <xf numFmtId="0" fontId="3" fillId="0" borderId="0" xfId="8" applyFont="1" applyBorder="1" applyAlignment="1">
      <alignment horizontal="center"/>
    </xf>
    <xf numFmtId="0" fontId="11" fillId="0" borderId="0" xfId="13" applyFont="1" applyAlignment="1">
      <alignment horizontal="left" vertical="top" wrapText="1"/>
    </xf>
    <xf numFmtId="0" fontId="5" fillId="0" borderId="0" xfId="8" applyFont="1" applyFill="1" applyBorder="1" applyAlignment="1">
      <alignment horizontal="left" wrapText="1"/>
    </xf>
    <xf numFmtId="0" fontId="10" fillId="0" borderId="0" xfId="15" applyFont="1" applyBorder="1" applyAlignment="1">
      <alignment horizontal="right"/>
    </xf>
    <xf numFmtId="0" fontId="11" fillId="0" borderId="0" xfId="18" applyFont="1" applyBorder="1"/>
    <xf numFmtId="0" fontId="10" fillId="0" borderId="0" xfId="18" applyFont="1" applyBorder="1" applyAlignment="1">
      <alignment horizontal="center"/>
    </xf>
    <xf numFmtId="0" fontId="9" fillId="0" borderId="0" xfId="18" applyFont="1" applyBorder="1" applyAlignment="1">
      <alignment horizontal="center"/>
    </xf>
    <xf numFmtId="0" fontId="9" fillId="0" borderId="0" xfId="15" applyFont="1" applyBorder="1" applyAlignment="1">
      <alignment vertical="center"/>
    </xf>
    <xf numFmtId="0" fontId="9" fillId="0" borderId="0" xfId="18" applyFont="1" applyBorder="1" applyAlignment="1">
      <alignment horizontal="center" vertical="center"/>
    </xf>
  </cellXfs>
  <cellStyles count="33">
    <cellStyle name="=C:\WINNT\SYSTEM32\COMMAND.COM" xfId="4" xr:uid="{00000000-0005-0000-0000-000000000000}"/>
    <cellStyle name="Millares" xfId="29" builtinId="3"/>
    <cellStyle name="Millares 2 2" xfId="9" xr:uid="{00000000-0005-0000-0000-000001000000}"/>
    <cellStyle name="Millares 5" xfId="3" xr:uid="{00000000-0005-0000-0000-000002000000}"/>
    <cellStyle name="Millares 6 2" xfId="17" xr:uid="{00000000-0005-0000-0000-000003000000}"/>
    <cellStyle name="Millares 6 3" xfId="20" xr:uid="{00000000-0005-0000-0000-000004000000}"/>
    <cellStyle name="Moneda" xfId="30" builtinId="4"/>
    <cellStyle name="Moneda 2 2" xfId="25" xr:uid="{00000000-0005-0000-0000-000005000000}"/>
    <cellStyle name="Moneda 3" xfId="24" xr:uid="{00000000-0005-0000-0000-000006000000}"/>
    <cellStyle name="Normal" xfId="0" builtinId="0"/>
    <cellStyle name="Normal 10" xfId="14" xr:uid="{00000000-0005-0000-0000-000008000000}"/>
    <cellStyle name="Normal 11" xfId="2" xr:uid="{00000000-0005-0000-0000-000009000000}"/>
    <cellStyle name="Normal 11 2" xfId="15" xr:uid="{00000000-0005-0000-0000-00000A000000}"/>
    <cellStyle name="Normal 11 3" xfId="18" xr:uid="{00000000-0005-0000-0000-00000B000000}"/>
    <cellStyle name="Normal 13" xfId="22" xr:uid="{00000000-0005-0000-0000-00000C000000}"/>
    <cellStyle name="Normal 15" xfId="12" xr:uid="{00000000-0005-0000-0000-00000D000000}"/>
    <cellStyle name="Normal 2" xfId="6" xr:uid="{00000000-0005-0000-0000-00000E000000}"/>
    <cellStyle name="Normal 2 13" xfId="1" xr:uid="{00000000-0005-0000-0000-00000F000000}"/>
    <cellStyle name="Normal 2 2" xfId="8" xr:uid="{00000000-0005-0000-0000-000010000000}"/>
    <cellStyle name="Normal 2 3" xfId="32" xr:uid="{8C624158-2C75-4237-B7B2-8A6BCC52C364}"/>
    <cellStyle name="Normal 2 5 2" xfId="16" xr:uid="{00000000-0005-0000-0000-000011000000}"/>
    <cellStyle name="Normal 2 5 3" xfId="19" xr:uid="{00000000-0005-0000-0000-000012000000}"/>
    <cellStyle name="Normal 3" xfId="10" xr:uid="{00000000-0005-0000-0000-000013000000}"/>
    <cellStyle name="Normal 3 2" xfId="5" xr:uid="{00000000-0005-0000-0000-000014000000}"/>
    <cellStyle name="Normal 4" xfId="13" xr:uid="{00000000-0005-0000-0000-000015000000}"/>
    <cellStyle name="Normal 4 2" xfId="21" xr:uid="{00000000-0005-0000-0000-000016000000}"/>
    <cellStyle name="Normal 5" xfId="11" xr:uid="{00000000-0005-0000-0000-000017000000}"/>
    <cellStyle name="Normal 6" xfId="26" xr:uid="{00000000-0005-0000-0000-000018000000}"/>
    <cellStyle name="Normal 6 3 2 2 3" xfId="23" xr:uid="{00000000-0005-0000-0000-000019000000}"/>
    <cellStyle name="Normal 6 7" xfId="7" xr:uid="{00000000-0005-0000-0000-00001A000000}"/>
    <cellStyle name="Normal 7" xfId="27" xr:uid="{00000000-0005-0000-0000-00001B000000}"/>
    <cellStyle name="Normal 7 4" xfId="28" xr:uid="{00000000-0005-0000-0000-00001C000000}"/>
    <cellStyle name="Porcentaje" xfId="3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1</xdr:col>
      <xdr:colOff>1476377</xdr:colOff>
      <xdr:row>34</xdr:row>
      <xdr:rowOff>85725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8DED21D9-A699-45AF-9FE1-154C66BFA9BF}"/>
            </a:ext>
          </a:extLst>
        </xdr:cNvPr>
        <xdr:cNvSpPr txBox="1">
          <a:spLocks noChangeArrowheads="1"/>
        </xdr:cNvSpPr>
      </xdr:nvSpPr>
      <xdr:spPr bwMode="auto">
        <a:xfrm>
          <a:off x="0" y="5257800"/>
          <a:ext cx="2238377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INOCENCIO ROMAN ORTIZ</a:t>
          </a: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ADMINISTRATIVO CAPAMI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	  </a:t>
          </a:r>
        </a:p>
      </xdr:txBody>
    </xdr:sp>
    <xdr:clientData/>
  </xdr:twoCellAnchor>
  <xdr:twoCellAnchor>
    <xdr:from>
      <xdr:col>1</xdr:col>
      <xdr:colOff>2419350</xdr:colOff>
      <xdr:row>29</xdr:row>
      <xdr:rowOff>19050</xdr:rowOff>
    </xdr:from>
    <xdr:to>
      <xdr:col>3</xdr:col>
      <xdr:colOff>914399</xdr:colOff>
      <xdr:row>35</xdr:row>
      <xdr:rowOff>9525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23D1D3E5-04B3-4848-AAC1-7FFC7991099C}"/>
            </a:ext>
          </a:extLst>
        </xdr:cNvPr>
        <xdr:cNvSpPr txBox="1">
          <a:spLocks noChangeArrowheads="1"/>
        </xdr:cNvSpPr>
      </xdr:nvSpPr>
      <xdr:spPr bwMode="auto">
        <a:xfrm flipH="1">
          <a:off x="3181350" y="5276850"/>
          <a:ext cx="230504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 ADRIAN ISRAEL NAJERA SUAREZ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5</xdr:col>
      <xdr:colOff>276225</xdr:colOff>
      <xdr:row>29</xdr:row>
      <xdr:rowOff>19050</xdr:rowOff>
    </xdr:from>
    <xdr:to>
      <xdr:col>6</xdr:col>
      <xdr:colOff>1032933</xdr:colOff>
      <xdr:row>35</xdr:row>
      <xdr:rowOff>92075</xdr:rowOff>
    </xdr:to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45A5F6A7-88C2-4DF9-ABDC-C89FEF2ECC3E}"/>
            </a:ext>
          </a:extLst>
        </xdr:cNvPr>
        <xdr:cNvSpPr txBox="1">
          <a:spLocks noChangeArrowheads="1"/>
        </xdr:cNvSpPr>
      </xdr:nvSpPr>
      <xdr:spPr bwMode="auto">
        <a:xfrm>
          <a:off x="7029450" y="5276850"/>
          <a:ext cx="1842558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DAVIC LÓPEZ RODRÍGUEZ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2388505</xdr:colOff>
      <xdr:row>45</xdr:row>
      <xdr:rowOff>119515</xdr:rowOff>
    </xdr:to>
    <xdr:pic>
      <xdr:nvPicPr>
        <xdr:cNvPr id="15" name="Imagen 8">
          <a:extLst>
            <a:ext uri="{FF2B5EF4-FFF2-40B4-BE49-F238E27FC236}">
              <a16:creationId xmlns:a16="http://schemas.microsoft.com/office/drawing/2014/main" id="{11E0BC4A-5CDF-42C4-8560-DDF06EFB4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39050"/>
          <a:ext cx="31505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171449</xdr:rowOff>
    </xdr:from>
    <xdr:to>
      <xdr:col>1</xdr:col>
      <xdr:colOff>928633</xdr:colOff>
      <xdr:row>5</xdr:row>
      <xdr:rowOff>76199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CF8D237-6FAE-49F7-A5A7-DB0E9767C2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4" t="-2020" r="69122" b="14141"/>
        <a:stretch/>
      </xdr:blipFill>
      <xdr:spPr>
        <a:xfrm>
          <a:off x="66675" y="933449"/>
          <a:ext cx="1623958" cy="866775"/>
        </a:xfrm>
        <a:prstGeom prst="rect">
          <a:avLst/>
        </a:prstGeom>
      </xdr:spPr>
    </xdr:pic>
    <xdr:clientData/>
  </xdr:twoCellAnchor>
  <xdr:twoCellAnchor editAs="oneCell">
    <xdr:from>
      <xdr:col>5</xdr:col>
      <xdr:colOff>495300</xdr:colOff>
      <xdr:row>1</xdr:row>
      <xdr:rowOff>133350</xdr:rowOff>
    </xdr:from>
    <xdr:to>
      <xdr:col>6</xdr:col>
      <xdr:colOff>1043761</xdr:colOff>
      <xdr:row>4</xdr:row>
      <xdr:rowOff>53945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F4CAF0E-ABCC-4912-B967-A76595C75E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26" t="12121" r="3804" b="25253"/>
        <a:stretch/>
      </xdr:blipFill>
      <xdr:spPr>
        <a:xfrm>
          <a:off x="7248525" y="1085850"/>
          <a:ext cx="1634311" cy="50162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35</xdr:row>
      <xdr:rowOff>41538</xdr:rowOff>
    </xdr:from>
    <xdr:to>
      <xdr:col>2</xdr:col>
      <xdr:colOff>2076450</xdr:colOff>
      <xdr:row>37</xdr:row>
      <xdr:rowOff>109989</xdr:rowOff>
    </xdr:to>
    <xdr:pic>
      <xdr:nvPicPr>
        <xdr:cNvPr id="11" name="Imagen 8">
          <a:extLst>
            <a:ext uri="{FF2B5EF4-FFF2-40B4-BE49-F238E27FC236}">
              <a16:creationId xmlns:a16="http://schemas.microsoft.com/office/drawing/2014/main" id="{539064B0-1328-48E4-A1CB-096F52B8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56713"/>
          <a:ext cx="3000375" cy="449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38101</xdr:colOff>
      <xdr:row>20</xdr:row>
      <xdr:rowOff>47625</xdr:rowOff>
    </xdr:from>
    <xdr:to>
      <xdr:col>2</xdr:col>
      <xdr:colOff>1238251</xdr:colOff>
      <xdr:row>26</xdr:row>
      <xdr:rowOff>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AD39B321-1536-456D-99EE-C0509611EF1E}"/>
            </a:ext>
          </a:extLst>
        </xdr:cNvPr>
        <xdr:cNvSpPr txBox="1">
          <a:spLocks noChangeArrowheads="1"/>
        </xdr:cNvSpPr>
      </xdr:nvSpPr>
      <xdr:spPr bwMode="auto">
        <a:xfrm>
          <a:off x="38101" y="4314825"/>
          <a:ext cx="21907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INOCENCIO ROMAN ORTIZ</a:t>
          </a: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ADMINISTRATIVO CAPAMI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	  </a:t>
          </a:r>
        </a:p>
      </xdr:txBody>
    </xdr:sp>
    <xdr:clientData/>
  </xdr:twoCellAnchor>
  <xdr:twoCellAnchor>
    <xdr:from>
      <xdr:col>2</xdr:col>
      <xdr:colOff>1981200</xdr:colOff>
      <xdr:row>20</xdr:row>
      <xdr:rowOff>57150</xdr:rowOff>
    </xdr:from>
    <xdr:to>
      <xdr:col>3</xdr:col>
      <xdr:colOff>1352550</xdr:colOff>
      <xdr:row>26</xdr:row>
      <xdr:rowOff>47625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2E1A731E-F7A5-494E-BDEC-22C9A8DDC415}"/>
            </a:ext>
          </a:extLst>
        </xdr:cNvPr>
        <xdr:cNvSpPr txBox="1">
          <a:spLocks noChangeArrowheads="1"/>
        </xdr:cNvSpPr>
      </xdr:nvSpPr>
      <xdr:spPr bwMode="auto">
        <a:xfrm flipH="1">
          <a:off x="2971800" y="4486275"/>
          <a:ext cx="204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 ADRIAN ISRAEL NAJERA SUAREZ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4</xdr:col>
      <xdr:colOff>771525</xdr:colOff>
      <xdr:row>20</xdr:row>
      <xdr:rowOff>47625</xdr:rowOff>
    </xdr:from>
    <xdr:to>
      <xdr:col>5</xdr:col>
      <xdr:colOff>1209675</xdr:colOff>
      <xdr:row>26</xdr:row>
      <xdr:rowOff>120650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8D86E60-F634-41F2-A3A5-A0CE9E76697C}"/>
            </a:ext>
          </a:extLst>
        </xdr:cNvPr>
        <xdr:cNvSpPr txBox="1">
          <a:spLocks noChangeArrowheads="1"/>
        </xdr:cNvSpPr>
      </xdr:nvSpPr>
      <xdr:spPr bwMode="auto">
        <a:xfrm>
          <a:off x="5829300" y="4314825"/>
          <a:ext cx="1724025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DAVIC LÓPEZ RODRÍGUEZ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47625</xdr:colOff>
      <xdr:row>3</xdr:row>
      <xdr:rowOff>9525</xdr:rowOff>
    </xdr:from>
    <xdr:to>
      <xdr:col>2</xdr:col>
      <xdr:colOff>56384</xdr:colOff>
      <xdr:row>5</xdr:row>
      <xdr:rowOff>152400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4BAA237-87B3-444B-9F4F-543D0A9494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4" t="-2020" r="69122" b="14141"/>
        <a:stretch/>
      </xdr:blipFill>
      <xdr:spPr>
        <a:xfrm>
          <a:off x="47625" y="581025"/>
          <a:ext cx="999359" cy="533400"/>
        </a:xfrm>
        <a:prstGeom prst="rect">
          <a:avLst/>
        </a:prstGeom>
      </xdr:spPr>
    </xdr:pic>
    <xdr:clientData/>
  </xdr:twoCellAnchor>
  <xdr:twoCellAnchor editAs="oneCell">
    <xdr:from>
      <xdr:col>4</xdr:col>
      <xdr:colOff>1228726</xdr:colOff>
      <xdr:row>3</xdr:row>
      <xdr:rowOff>38100</xdr:rowOff>
    </xdr:from>
    <xdr:to>
      <xdr:col>6</xdr:col>
      <xdr:colOff>15061</xdr:colOff>
      <xdr:row>5</xdr:row>
      <xdr:rowOff>38101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0080E23-D0A8-4A26-A4F6-58E8F40048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26" t="12121" r="3804" b="25253"/>
        <a:stretch/>
      </xdr:blipFill>
      <xdr:spPr>
        <a:xfrm>
          <a:off x="6286501" y="609600"/>
          <a:ext cx="1272360" cy="39052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19050</xdr:rowOff>
    </xdr:from>
    <xdr:to>
      <xdr:col>1</xdr:col>
      <xdr:colOff>2159905</xdr:colOff>
      <xdr:row>43</xdr:row>
      <xdr:rowOff>109990</xdr:rowOff>
    </xdr:to>
    <xdr:pic>
      <xdr:nvPicPr>
        <xdr:cNvPr id="11" name="Imagen 8">
          <a:extLst>
            <a:ext uri="{FF2B5EF4-FFF2-40B4-BE49-F238E27FC236}">
              <a16:creationId xmlns:a16="http://schemas.microsoft.com/office/drawing/2014/main" id="{D987D777-C5DE-4615-86F2-63ABF279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0"/>
          <a:ext cx="31505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200025</xdr:colOff>
      <xdr:row>22</xdr:row>
      <xdr:rowOff>38100</xdr:rowOff>
    </xdr:from>
    <xdr:to>
      <xdr:col>1</xdr:col>
      <xdr:colOff>1676402</xdr:colOff>
      <xdr:row>27</xdr:row>
      <xdr:rowOff>9525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273A32A0-362E-4D50-88B5-F41041F3837D}"/>
            </a:ext>
          </a:extLst>
        </xdr:cNvPr>
        <xdr:cNvSpPr txBox="1">
          <a:spLocks noChangeArrowheads="1"/>
        </xdr:cNvSpPr>
      </xdr:nvSpPr>
      <xdr:spPr bwMode="auto">
        <a:xfrm>
          <a:off x="200025" y="4133850"/>
          <a:ext cx="2466977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INOCENCIO ROMAN ORTIZ</a:t>
          </a: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ADMINISTRATIVO CAPAMI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	  </a:t>
          </a:r>
        </a:p>
      </xdr:txBody>
    </xdr:sp>
    <xdr:clientData/>
  </xdr:twoCellAnchor>
  <xdr:twoCellAnchor>
    <xdr:from>
      <xdr:col>1</xdr:col>
      <xdr:colOff>2095500</xdr:colOff>
      <xdr:row>22</xdr:row>
      <xdr:rowOff>47625</xdr:rowOff>
    </xdr:from>
    <xdr:to>
      <xdr:col>3</xdr:col>
      <xdr:colOff>333375</xdr:colOff>
      <xdr:row>27</xdr:row>
      <xdr:rowOff>57150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9593DF21-1A54-47A2-8EE7-E188C6EBAD03}"/>
            </a:ext>
          </a:extLst>
        </xdr:cNvPr>
        <xdr:cNvSpPr txBox="1">
          <a:spLocks noChangeArrowheads="1"/>
        </xdr:cNvSpPr>
      </xdr:nvSpPr>
      <xdr:spPr bwMode="auto">
        <a:xfrm flipH="1">
          <a:off x="3086100" y="4143375"/>
          <a:ext cx="25812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 ADRIAN ISRAEL NAJERA SUAREZ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3</xdr:col>
      <xdr:colOff>895350</xdr:colOff>
      <xdr:row>22</xdr:row>
      <xdr:rowOff>47625</xdr:rowOff>
    </xdr:from>
    <xdr:to>
      <xdr:col>4</xdr:col>
      <xdr:colOff>1309158</xdr:colOff>
      <xdr:row>27</xdr:row>
      <xdr:rowOff>139700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70F2D83A-F0C3-4F1A-A2DA-EF02366AE2EA}"/>
            </a:ext>
          </a:extLst>
        </xdr:cNvPr>
        <xdr:cNvSpPr txBox="1">
          <a:spLocks noChangeArrowheads="1"/>
        </xdr:cNvSpPr>
      </xdr:nvSpPr>
      <xdr:spPr bwMode="auto">
        <a:xfrm>
          <a:off x="6229350" y="4143375"/>
          <a:ext cx="2004483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DAVIC LÓPEZ RODRÍGUEZ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</xdr:colOff>
      <xdr:row>3</xdr:row>
      <xdr:rowOff>19050</xdr:rowOff>
    </xdr:from>
    <xdr:to>
      <xdr:col>1</xdr:col>
      <xdr:colOff>56384</xdr:colOff>
      <xdr:row>5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CBDACA0-4594-44F6-9F24-BCCA6EE6E4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4" t="-2020" r="69122" b="14141"/>
        <a:stretch/>
      </xdr:blipFill>
      <xdr:spPr>
        <a:xfrm>
          <a:off x="47625" y="590550"/>
          <a:ext cx="999359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1200151</xdr:colOff>
      <xdr:row>3</xdr:row>
      <xdr:rowOff>47625</xdr:rowOff>
    </xdr:from>
    <xdr:to>
      <xdr:col>4</xdr:col>
      <xdr:colOff>881836</xdr:colOff>
      <xdr:row>5</xdr:row>
      <xdr:rowOff>47626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E2B64CE-5CB0-45EA-AE75-E17F982AF8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26" t="12121" r="3804" b="25253"/>
        <a:stretch/>
      </xdr:blipFill>
      <xdr:spPr>
        <a:xfrm>
          <a:off x="6257926" y="619125"/>
          <a:ext cx="1272360" cy="39052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77</xdr:row>
      <xdr:rowOff>29622</xdr:rowOff>
    </xdr:from>
    <xdr:to>
      <xdr:col>1</xdr:col>
      <xdr:colOff>1866900</xdr:colOff>
      <xdr:row>79</xdr:row>
      <xdr:rowOff>90939</xdr:rowOff>
    </xdr:to>
    <xdr:pic>
      <xdr:nvPicPr>
        <xdr:cNvPr id="11" name="Imagen 8">
          <a:extLst>
            <a:ext uri="{FF2B5EF4-FFF2-40B4-BE49-F238E27FC236}">
              <a16:creationId xmlns:a16="http://schemas.microsoft.com/office/drawing/2014/main" id="{FD21541F-FA87-4C04-838B-8EE19C2F7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7498472"/>
          <a:ext cx="2952750" cy="442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63</xdr:row>
      <xdr:rowOff>47625</xdr:rowOff>
    </xdr:from>
    <xdr:to>
      <xdr:col>1</xdr:col>
      <xdr:colOff>1152525</xdr:colOff>
      <xdr:row>69</xdr:row>
      <xdr:rowOff>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824A9131-B47F-4CA3-AA3E-05449581B5EF}"/>
            </a:ext>
          </a:extLst>
        </xdr:cNvPr>
        <xdr:cNvSpPr txBox="1">
          <a:spLocks noChangeArrowheads="1"/>
        </xdr:cNvSpPr>
      </xdr:nvSpPr>
      <xdr:spPr bwMode="auto">
        <a:xfrm>
          <a:off x="66675" y="14849475"/>
          <a:ext cx="22193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INOCENCIO ROMAN ORTIZ</a:t>
          </a: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ADMINISTRATIVO CAPAMI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	  </a:t>
          </a:r>
        </a:p>
      </xdr:txBody>
    </xdr:sp>
    <xdr:clientData/>
  </xdr:twoCellAnchor>
  <xdr:twoCellAnchor>
    <xdr:from>
      <xdr:col>1</xdr:col>
      <xdr:colOff>1657350</xdr:colOff>
      <xdr:row>63</xdr:row>
      <xdr:rowOff>28575</xdr:rowOff>
    </xdr:from>
    <xdr:to>
      <xdr:col>3</xdr:col>
      <xdr:colOff>247649</xdr:colOff>
      <xdr:row>69</xdr:row>
      <xdr:rowOff>19050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E4731BE5-52F5-4AD0-B200-076FE14E16CB}"/>
            </a:ext>
          </a:extLst>
        </xdr:cNvPr>
        <xdr:cNvSpPr txBox="1">
          <a:spLocks noChangeArrowheads="1"/>
        </xdr:cNvSpPr>
      </xdr:nvSpPr>
      <xdr:spPr bwMode="auto">
        <a:xfrm flipH="1">
          <a:off x="2790825" y="14830425"/>
          <a:ext cx="2343149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 ADRIAN ISRAEL NAJERA SUAREZ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3</xdr:col>
      <xdr:colOff>809625</xdr:colOff>
      <xdr:row>63</xdr:row>
      <xdr:rowOff>19050</xdr:rowOff>
    </xdr:from>
    <xdr:to>
      <xdr:col>4</xdr:col>
      <xdr:colOff>1280583</xdr:colOff>
      <xdr:row>69</xdr:row>
      <xdr:rowOff>92075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49D15BFA-19DD-491C-93CD-29B2CA9FB25D}"/>
            </a:ext>
          </a:extLst>
        </xdr:cNvPr>
        <xdr:cNvSpPr txBox="1">
          <a:spLocks noChangeArrowheads="1"/>
        </xdr:cNvSpPr>
      </xdr:nvSpPr>
      <xdr:spPr bwMode="auto">
        <a:xfrm>
          <a:off x="5695950" y="14820900"/>
          <a:ext cx="1699683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DAVIC LÓPEZ RODRÍGUEZ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38100</xdr:colOff>
      <xdr:row>3</xdr:row>
      <xdr:rowOff>19050</xdr:rowOff>
    </xdr:from>
    <xdr:to>
      <xdr:col>0</xdr:col>
      <xdr:colOff>1037459</xdr:colOff>
      <xdr:row>5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5C2C99B-1F85-41D2-815D-4BEC55D0CD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4" t="-2020" r="69122" b="14141"/>
        <a:stretch/>
      </xdr:blipFill>
      <xdr:spPr>
        <a:xfrm>
          <a:off x="38100" y="590550"/>
          <a:ext cx="999359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1181101</xdr:colOff>
      <xdr:row>3</xdr:row>
      <xdr:rowOff>114300</xdr:rowOff>
    </xdr:from>
    <xdr:to>
      <xdr:col>4</xdr:col>
      <xdr:colOff>1224736</xdr:colOff>
      <xdr:row>5</xdr:row>
      <xdr:rowOff>114301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E68E82A-48D4-46DF-A4A5-9DD6D3F6DE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26" t="12121" r="3804" b="25253"/>
        <a:stretch/>
      </xdr:blipFill>
      <xdr:spPr>
        <a:xfrm>
          <a:off x="6067426" y="685800"/>
          <a:ext cx="1272360" cy="39052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12</xdr:row>
      <xdr:rowOff>171450</xdr:rowOff>
    </xdr:from>
    <xdr:to>
      <xdr:col>1</xdr:col>
      <xdr:colOff>984885</xdr:colOff>
      <xdr:row>13</xdr:row>
      <xdr:rowOff>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390525" y="2371725"/>
          <a:ext cx="1356360" cy="654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1</xdr:col>
      <xdr:colOff>1247775</xdr:colOff>
      <xdr:row>12</xdr:row>
      <xdr:rowOff>171450</xdr:rowOff>
    </xdr:from>
    <xdr:to>
      <xdr:col>2</xdr:col>
      <xdr:colOff>631000</xdr:colOff>
      <xdr:row>13</xdr:row>
      <xdr:rowOff>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009775" y="2371725"/>
          <a:ext cx="1497775" cy="1087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1</xdr:col>
      <xdr:colOff>2105025</xdr:colOff>
      <xdr:row>12</xdr:row>
      <xdr:rowOff>171450</xdr:rowOff>
    </xdr:from>
    <xdr:to>
      <xdr:col>4</xdr:col>
      <xdr:colOff>854550</xdr:colOff>
      <xdr:row>13</xdr:row>
      <xdr:rowOff>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867025" y="2371725"/>
          <a:ext cx="3111975" cy="1129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twoCellAnchor>
    <xdr:from>
      <xdr:col>4</xdr:col>
      <xdr:colOff>228600</xdr:colOff>
      <xdr:row>12</xdr:row>
      <xdr:rowOff>171450</xdr:rowOff>
    </xdr:from>
    <xdr:to>
      <xdr:col>6</xdr:col>
      <xdr:colOff>760094</xdr:colOff>
      <xdr:row>13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5353050" y="2371725"/>
          <a:ext cx="2331719" cy="8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2</xdr:col>
      <xdr:colOff>273955</xdr:colOff>
      <xdr:row>38</xdr:row>
      <xdr:rowOff>90940</xdr:rowOff>
    </xdr:to>
    <xdr:pic>
      <xdr:nvPicPr>
        <xdr:cNvPr id="11" name="Imagen 8">
          <a:extLst>
            <a:ext uri="{FF2B5EF4-FFF2-40B4-BE49-F238E27FC236}">
              <a16:creationId xmlns:a16="http://schemas.microsoft.com/office/drawing/2014/main" id="{73987744-D81F-422A-A4AD-2F7FD94E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3521980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15</xdr:row>
      <xdr:rowOff>47625</xdr:rowOff>
    </xdr:from>
    <xdr:to>
      <xdr:col>1</xdr:col>
      <xdr:colOff>1514477</xdr:colOff>
      <xdr:row>21</xdr:row>
      <xdr:rowOff>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657DE9C7-1535-433A-9ADB-C28E3795BD9B}"/>
            </a:ext>
          </a:extLst>
        </xdr:cNvPr>
        <xdr:cNvSpPr txBox="1">
          <a:spLocks noChangeArrowheads="1"/>
        </xdr:cNvSpPr>
      </xdr:nvSpPr>
      <xdr:spPr bwMode="auto">
        <a:xfrm>
          <a:off x="38100" y="6829425"/>
          <a:ext cx="2238377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INOCENCIO ROMAN ORTIZ</a:t>
          </a: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ADMINISTRATIVO CAPAMI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	  </a:t>
          </a:r>
        </a:p>
      </xdr:txBody>
    </xdr:sp>
    <xdr:clientData/>
  </xdr:twoCellAnchor>
  <xdr:twoCellAnchor>
    <xdr:from>
      <xdr:col>2</xdr:col>
      <xdr:colOff>76200</xdr:colOff>
      <xdr:row>15</xdr:row>
      <xdr:rowOff>19050</xdr:rowOff>
    </xdr:from>
    <xdr:to>
      <xdr:col>3</xdr:col>
      <xdr:colOff>952499</xdr:colOff>
      <xdr:row>21</xdr:row>
      <xdr:rowOff>9525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AC550763-0B55-42E1-AAA5-DFCBE185344B}"/>
            </a:ext>
          </a:extLst>
        </xdr:cNvPr>
        <xdr:cNvSpPr txBox="1">
          <a:spLocks noChangeArrowheads="1"/>
        </xdr:cNvSpPr>
      </xdr:nvSpPr>
      <xdr:spPr bwMode="auto">
        <a:xfrm flipH="1">
          <a:off x="3324225" y="2981325"/>
          <a:ext cx="201929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 ADRIAN ISRAEL NAJERA SUAREZ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4</xdr:col>
      <xdr:colOff>819150</xdr:colOff>
      <xdr:row>15</xdr:row>
      <xdr:rowOff>28575</xdr:rowOff>
    </xdr:from>
    <xdr:to>
      <xdr:col>6</xdr:col>
      <xdr:colOff>666750</xdr:colOff>
      <xdr:row>21</xdr:row>
      <xdr:rowOff>101600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918D3DC-FA4E-4A25-8F8C-980DC9F02A36}"/>
            </a:ext>
          </a:extLst>
        </xdr:cNvPr>
        <xdr:cNvSpPr txBox="1">
          <a:spLocks noChangeArrowheads="1"/>
        </xdr:cNvSpPr>
      </xdr:nvSpPr>
      <xdr:spPr bwMode="auto">
        <a:xfrm>
          <a:off x="5943600" y="3943350"/>
          <a:ext cx="1647825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DAVIC LÓPEZ RODRÍGUEZ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133350</xdr:colOff>
      <xdr:row>1</xdr:row>
      <xdr:rowOff>171449</xdr:rowOff>
    </xdr:from>
    <xdr:to>
      <xdr:col>1</xdr:col>
      <xdr:colOff>352425</xdr:colOff>
      <xdr:row>4</xdr:row>
      <xdr:rowOff>114065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A4D1B73C-D7E6-46BA-B4E4-A12226DD8F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4" t="-2020" r="69122" b="14141"/>
        <a:stretch/>
      </xdr:blipFill>
      <xdr:spPr>
        <a:xfrm>
          <a:off x="133350" y="361949"/>
          <a:ext cx="981075" cy="523641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314326</xdr:colOff>
      <xdr:row>2</xdr:row>
      <xdr:rowOff>104775</xdr:rowOff>
    </xdr:from>
    <xdr:to>
      <xdr:col>6</xdr:col>
      <xdr:colOff>714375</xdr:colOff>
      <xdr:row>4</xdr:row>
      <xdr:rowOff>70918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C956BA61-E4A1-4F36-A859-E7B36D6152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26" t="12121" r="3804" b="25253"/>
        <a:stretch/>
      </xdr:blipFill>
      <xdr:spPr>
        <a:xfrm>
          <a:off x="6848476" y="485775"/>
          <a:ext cx="1162049" cy="3566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24</xdr:row>
      <xdr:rowOff>180975</xdr:rowOff>
    </xdr:from>
    <xdr:to>
      <xdr:col>1</xdr:col>
      <xdr:colOff>965835</xdr:colOff>
      <xdr:row>25</xdr:row>
      <xdr:rowOff>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>
          <a:spLocks noChangeArrowheads="1"/>
        </xdr:cNvSpPr>
      </xdr:nvSpPr>
      <xdr:spPr bwMode="auto">
        <a:xfrm>
          <a:off x="371475" y="2381250"/>
          <a:ext cx="1356360" cy="654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1</xdr:col>
      <xdr:colOff>1476375</xdr:colOff>
      <xdr:row>24</xdr:row>
      <xdr:rowOff>161925</xdr:rowOff>
    </xdr:from>
    <xdr:to>
      <xdr:col>2</xdr:col>
      <xdr:colOff>859600</xdr:colOff>
      <xdr:row>25</xdr:row>
      <xdr:rowOff>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>
          <a:spLocks noChangeArrowheads="1"/>
        </xdr:cNvSpPr>
      </xdr:nvSpPr>
      <xdr:spPr bwMode="auto">
        <a:xfrm>
          <a:off x="2238375" y="2362200"/>
          <a:ext cx="1497775" cy="1087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2</xdr:col>
      <xdr:colOff>200025</xdr:colOff>
      <xdr:row>24</xdr:row>
      <xdr:rowOff>171450</xdr:rowOff>
    </xdr:from>
    <xdr:to>
      <xdr:col>5</xdr:col>
      <xdr:colOff>25875</xdr:colOff>
      <xdr:row>25</xdr:row>
      <xdr:rowOff>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>
          <a:spLocks noChangeArrowheads="1"/>
        </xdr:cNvSpPr>
      </xdr:nvSpPr>
      <xdr:spPr bwMode="auto">
        <a:xfrm>
          <a:off x="3076575" y="2371725"/>
          <a:ext cx="3111975" cy="1129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twoCellAnchor>
    <xdr:from>
      <xdr:col>4</xdr:col>
      <xdr:colOff>523875</xdr:colOff>
      <xdr:row>24</xdr:row>
      <xdr:rowOff>171450</xdr:rowOff>
    </xdr:from>
    <xdr:to>
      <xdr:col>7</xdr:col>
      <xdr:colOff>293369</xdr:colOff>
      <xdr:row>25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>
          <a:spLocks noChangeArrowheads="1"/>
        </xdr:cNvSpPr>
      </xdr:nvSpPr>
      <xdr:spPr bwMode="auto">
        <a:xfrm>
          <a:off x="5648325" y="2371725"/>
          <a:ext cx="2331719" cy="8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0</xdr:col>
      <xdr:colOff>0</xdr:colOff>
      <xdr:row>37</xdr:row>
      <xdr:rowOff>57150</xdr:rowOff>
    </xdr:from>
    <xdr:to>
      <xdr:col>2</xdr:col>
      <xdr:colOff>273955</xdr:colOff>
      <xdr:row>39</xdr:row>
      <xdr:rowOff>148090</xdr:rowOff>
    </xdr:to>
    <xdr:pic>
      <xdr:nvPicPr>
        <xdr:cNvPr id="11" name="Imagen 8">
          <a:extLst>
            <a:ext uri="{FF2B5EF4-FFF2-40B4-BE49-F238E27FC236}">
              <a16:creationId xmlns:a16="http://schemas.microsoft.com/office/drawing/2014/main" id="{696D40FA-6FAE-4FEE-9261-45BD67105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6200"/>
          <a:ext cx="3560080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27</xdr:row>
      <xdr:rowOff>28575</xdr:rowOff>
    </xdr:from>
    <xdr:to>
      <xdr:col>1</xdr:col>
      <xdr:colOff>1476377</xdr:colOff>
      <xdr:row>32</xdr:row>
      <xdr:rowOff>171450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A6773094-AF16-4994-83CF-021BED679B2F}"/>
            </a:ext>
          </a:extLst>
        </xdr:cNvPr>
        <xdr:cNvSpPr txBox="1">
          <a:spLocks noChangeArrowheads="1"/>
        </xdr:cNvSpPr>
      </xdr:nvSpPr>
      <xdr:spPr bwMode="auto">
        <a:xfrm>
          <a:off x="0" y="5762625"/>
          <a:ext cx="2238377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INOCENCIO ROMAN ORTIZ</a:t>
          </a: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ADMINISTRATIVO CAPAMI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	  </a:t>
          </a:r>
        </a:p>
      </xdr:txBody>
    </xdr:sp>
    <xdr:clientData/>
  </xdr:twoCellAnchor>
  <xdr:twoCellAnchor>
    <xdr:from>
      <xdr:col>1</xdr:col>
      <xdr:colOff>2219325</xdr:colOff>
      <xdr:row>27</xdr:row>
      <xdr:rowOff>0</xdr:rowOff>
    </xdr:from>
    <xdr:to>
      <xdr:col>3</xdr:col>
      <xdr:colOff>981074</xdr:colOff>
      <xdr:row>32</xdr:row>
      <xdr:rowOff>180975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213CC926-99B7-4640-8C44-FCF01CA349F7}"/>
            </a:ext>
          </a:extLst>
        </xdr:cNvPr>
        <xdr:cNvSpPr txBox="1">
          <a:spLocks noChangeArrowheads="1"/>
        </xdr:cNvSpPr>
      </xdr:nvSpPr>
      <xdr:spPr bwMode="auto">
        <a:xfrm flipH="1">
          <a:off x="2981325" y="5734050"/>
          <a:ext cx="2428874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 ADRIAN ISRAEL NAJERA SUAREZ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4</xdr:col>
      <xdr:colOff>742950</xdr:colOff>
      <xdr:row>27</xdr:row>
      <xdr:rowOff>19050</xdr:rowOff>
    </xdr:from>
    <xdr:to>
      <xdr:col>7</xdr:col>
      <xdr:colOff>19050</xdr:colOff>
      <xdr:row>33</xdr:row>
      <xdr:rowOff>92075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7BD8E2D2-9AA8-4968-9564-57311945A236}"/>
            </a:ext>
          </a:extLst>
        </xdr:cNvPr>
        <xdr:cNvSpPr txBox="1">
          <a:spLocks noChangeArrowheads="1"/>
        </xdr:cNvSpPr>
      </xdr:nvSpPr>
      <xdr:spPr bwMode="auto">
        <a:xfrm>
          <a:off x="6276975" y="5753100"/>
          <a:ext cx="1952625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DAVIC LÓPEZ RODRÍGUEZ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209551</xdr:colOff>
      <xdr:row>2</xdr:row>
      <xdr:rowOff>28575</xdr:rowOff>
    </xdr:from>
    <xdr:to>
      <xdr:col>1</xdr:col>
      <xdr:colOff>342901</xdr:colOff>
      <xdr:row>4</xdr:row>
      <xdr:rowOff>115936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C90196BA-805E-4644-B2BA-272FE72692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4" t="-2020" r="69122" b="14141"/>
        <a:stretch/>
      </xdr:blipFill>
      <xdr:spPr>
        <a:xfrm>
          <a:off x="209551" y="409575"/>
          <a:ext cx="895350" cy="477886"/>
        </a:xfrm>
        <a:prstGeom prst="rect">
          <a:avLst/>
        </a:prstGeom>
      </xdr:spPr>
    </xdr:pic>
    <xdr:clientData/>
  </xdr:twoCellAnchor>
  <xdr:twoCellAnchor editAs="oneCell">
    <xdr:from>
      <xdr:col>5</xdr:col>
      <xdr:colOff>542927</xdr:colOff>
      <xdr:row>2</xdr:row>
      <xdr:rowOff>123825</xdr:rowOff>
    </xdr:from>
    <xdr:to>
      <xdr:col>6</xdr:col>
      <xdr:colOff>628651</xdr:colOff>
      <xdr:row>4</xdr:row>
      <xdr:rowOff>51962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67A19228-D3DC-44B2-853D-BFC1BEDA54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26" t="12121" r="3804" b="25253"/>
        <a:stretch/>
      </xdr:blipFill>
      <xdr:spPr>
        <a:xfrm>
          <a:off x="6705602" y="504825"/>
          <a:ext cx="1038224" cy="31866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761999</xdr:colOff>
      <xdr:row>33</xdr:row>
      <xdr:rowOff>38100</xdr:rowOff>
    </xdr:from>
    <xdr:to>
      <xdr:col>4</xdr:col>
      <xdr:colOff>2867024</xdr:colOff>
      <xdr:row>39</xdr:row>
      <xdr:rowOff>28575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BA3F07BB-7BF9-4ED5-A449-75EA5712C51D}"/>
            </a:ext>
          </a:extLst>
        </xdr:cNvPr>
        <xdr:cNvSpPr txBox="1">
          <a:spLocks noChangeArrowheads="1"/>
        </xdr:cNvSpPr>
      </xdr:nvSpPr>
      <xdr:spPr bwMode="auto">
        <a:xfrm flipH="1">
          <a:off x="3638549" y="14373225"/>
          <a:ext cx="2105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 ADRIAN ISRAEL NAJERA SUAREZ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1</xdr:col>
      <xdr:colOff>1885950</xdr:colOff>
      <xdr:row>38</xdr:row>
      <xdr:rowOff>95250</xdr:rowOff>
    </xdr:from>
    <xdr:to>
      <xdr:col>2</xdr:col>
      <xdr:colOff>1200150</xdr:colOff>
      <xdr:row>44</xdr:row>
      <xdr:rowOff>25400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A2182558-6876-47D8-B73D-FEDC96054EF0}"/>
            </a:ext>
          </a:extLst>
        </xdr:cNvPr>
        <xdr:cNvSpPr txBox="1">
          <a:spLocks noChangeArrowheads="1"/>
        </xdr:cNvSpPr>
      </xdr:nvSpPr>
      <xdr:spPr bwMode="auto">
        <a:xfrm>
          <a:off x="1885950" y="8086725"/>
          <a:ext cx="2028825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DAVIC LÓPEZ RODRÍGUEZ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32</xdr:row>
      <xdr:rowOff>47625</xdr:rowOff>
    </xdr:from>
    <xdr:to>
      <xdr:col>1</xdr:col>
      <xdr:colOff>2057401</xdr:colOff>
      <xdr:row>37</xdr:row>
      <xdr:rowOff>133350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7920A07B-E546-4A71-A388-4302EF026DA5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2057401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INOCENCIO ROMAN ORTIZ</a:t>
          </a: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ADMINISTRATIVO CAPAMI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	  </a:t>
          </a:r>
        </a:p>
      </xdr:txBody>
    </xdr:sp>
    <xdr:clientData/>
  </xdr:twoCellAnchor>
  <xdr:twoCellAnchor>
    <xdr:from>
      <xdr:col>0</xdr:col>
      <xdr:colOff>190500</xdr:colOff>
      <xdr:row>52</xdr:row>
      <xdr:rowOff>28575</xdr:rowOff>
    </xdr:from>
    <xdr:to>
      <xdr:col>2</xdr:col>
      <xdr:colOff>369205</xdr:colOff>
      <xdr:row>54</xdr:row>
      <xdr:rowOff>119515</xdr:rowOff>
    </xdr:to>
    <xdr:pic>
      <xdr:nvPicPr>
        <xdr:cNvPr id="16" name="Imagen 8">
          <a:extLst>
            <a:ext uri="{FF2B5EF4-FFF2-40B4-BE49-F238E27FC236}">
              <a16:creationId xmlns:a16="http://schemas.microsoft.com/office/drawing/2014/main" id="{E00E5D1D-4D20-4979-BEC0-D1E711E42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658475"/>
          <a:ext cx="31505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28576</xdr:colOff>
      <xdr:row>3</xdr:row>
      <xdr:rowOff>37106</xdr:rowOff>
    </xdr:from>
    <xdr:to>
      <xdr:col>1</xdr:col>
      <xdr:colOff>666750</xdr:colOff>
      <xdr:row>4</xdr:row>
      <xdr:rowOff>177701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1101C6B-5DDC-4E7B-919D-755E9A1E4B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4" t="-2020" r="69122" b="14141"/>
        <a:stretch/>
      </xdr:blipFill>
      <xdr:spPr>
        <a:xfrm>
          <a:off x="285751" y="608606"/>
          <a:ext cx="638174" cy="340620"/>
        </a:xfrm>
        <a:prstGeom prst="rect">
          <a:avLst/>
        </a:prstGeom>
      </xdr:spPr>
    </xdr:pic>
    <xdr:clientData/>
  </xdr:twoCellAnchor>
  <xdr:twoCellAnchor editAs="oneCell">
    <xdr:from>
      <xdr:col>3</xdr:col>
      <xdr:colOff>638176</xdr:colOff>
      <xdr:row>3</xdr:row>
      <xdr:rowOff>57151</xdr:rowOff>
    </xdr:from>
    <xdr:to>
      <xdr:col>3</xdr:col>
      <xdr:colOff>1419225</xdr:colOff>
      <xdr:row>4</xdr:row>
      <xdr:rowOff>96854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25E21354-2FF9-4CCC-91D1-E284FDC1F2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26" t="12121" r="3804" b="25253"/>
        <a:stretch/>
      </xdr:blipFill>
      <xdr:spPr>
        <a:xfrm>
          <a:off x="5210176" y="628651"/>
          <a:ext cx="781049" cy="239728"/>
        </a:xfrm>
        <a:prstGeom prst="rect">
          <a:avLst/>
        </a:prstGeom>
      </xdr:spPr>
    </xdr:pic>
    <xdr:clientData/>
  </xdr:twoCellAnchor>
  <xdr:twoCellAnchor>
    <xdr:from>
      <xdr:col>2</xdr:col>
      <xdr:colOff>895350</xdr:colOff>
      <xdr:row>32</xdr:row>
      <xdr:rowOff>19050</xdr:rowOff>
    </xdr:from>
    <xdr:to>
      <xdr:col>4</xdr:col>
      <xdr:colOff>28574</xdr:colOff>
      <xdr:row>37</xdr:row>
      <xdr:rowOff>104775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A7C6161F-0918-4BD6-A681-04349D90008C}"/>
            </a:ext>
          </a:extLst>
        </xdr:cNvPr>
        <xdr:cNvSpPr txBox="1">
          <a:spLocks noChangeArrowheads="1"/>
        </xdr:cNvSpPr>
      </xdr:nvSpPr>
      <xdr:spPr bwMode="auto">
        <a:xfrm flipH="1">
          <a:off x="3609975" y="7038975"/>
          <a:ext cx="220027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 ADRIAN ISRAEL NAJERA SUAREZ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100</xdr:row>
      <xdr:rowOff>171450</xdr:rowOff>
    </xdr:from>
    <xdr:to>
      <xdr:col>1</xdr:col>
      <xdr:colOff>1569355</xdr:colOff>
      <xdr:row>103</xdr:row>
      <xdr:rowOff>129040</xdr:rowOff>
    </xdr:to>
    <xdr:pic>
      <xdr:nvPicPr>
        <xdr:cNvPr id="6" name="Imagen 8">
          <a:extLst>
            <a:ext uri="{FF2B5EF4-FFF2-40B4-BE49-F238E27FC236}">
              <a16:creationId xmlns:a16="http://schemas.microsoft.com/office/drawing/2014/main" id="{09772E2B-DE1B-4232-A43D-B23A6D44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50275"/>
          <a:ext cx="3150505" cy="529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76198</xdr:colOff>
      <xdr:row>84</xdr:row>
      <xdr:rowOff>95250</xdr:rowOff>
    </xdr:from>
    <xdr:to>
      <xdr:col>1</xdr:col>
      <xdr:colOff>638175</xdr:colOff>
      <xdr:row>89</xdr:row>
      <xdr:rowOff>38100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EFD5761-036D-4394-A317-4480EE849F11}"/>
            </a:ext>
          </a:extLst>
        </xdr:cNvPr>
        <xdr:cNvSpPr txBox="1">
          <a:spLocks noChangeArrowheads="1"/>
        </xdr:cNvSpPr>
      </xdr:nvSpPr>
      <xdr:spPr bwMode="auto">
        <a:xfrm>
          <a:off x="76198" y="18126075"/>
          <a:ext cx="2143127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INOCENCIO ROMAN ORTIZ</a:t>
          </a: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ADMINISTRATIVO CAPAMI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	  </a:t>
          </a:r>
        </a:p>
      </xdr:txBody>
    </xdr:sp>
    <xdr:clientData/>
  </xdr:twoCellAnchor>
  <xdr:twoCellAnchor>
    <xdr:from>
      <xdr:col>1</xdr:col>
      <xdr:colOff>1190625</xdr:colOff>
      <xdr:row>84</xdr:row>
      <xdr:rowOff>85726</xdr:rowOff>
    </xdr:from>
    <xdr:to>
      <xdr:col>2</xdr:col>
      <xdr:colOff>323849</xdr:colOff>
      <xdr:row>89</xdr:row>
      <xdr:rowOff>28576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788D8B63-C308-4EA3-8E99-B357AC2C71FC}"/>
            </a:ext>
          </a:extLst>
        </xdr:cNvPr>
        <xdr:cNvSpPr txBox="1">
          <a:spLocks noChangeArrowheads="1"/>
        </xdr:cNvSpPr>
      </xdr:nvSpPr>
      <xdr:spPr bwMode="auto">
        <a:xfrm flipH="1">
          <a:off x="2771775" y="18116551"/>
          <a:ext cx="220027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 ADRIAN ISRAEL NAJERA SUAREZ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2</xdr:col>
      <xdr:colOff>714376</xdr:colOff>
      <xdr:row>84</xdr:row>
      <xdr:rowOff>85724</xdr:rowOff>
    </xdr:from>
    <xdr:to>
      <xdr:col>4</xdr:col>
      <xdr:colOff>880534</xdr:colOff>
      <xdr:row>88</xdr:row>
      <xdr:rowOff>95249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C06FEB4A-FD28-41F1-8810-1DAFA015B640}"/>
            </a:ext>
          </a:extLst>
        </xdr:cNvPr>
        <xdr:cNvSpPr txBox="1">
          <a:spLocks noChangeArrowheads="1"/>
        </xdr:cNvSpPr>
      </xdr:nvSpPr>
      <xdr:spPr bwMode="auto">
        <a:xfrm>
          <a:off x="5362576" y="18116549"/>
          <a:ext cx="2033058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DAVIC LÓPEZ RODRÍGUEZ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19050</xdr:colOff>
      <xdr:row>1</xdr:row>
      <xdr:rowOff>66675</xdr:rowOff>
    </xdr:from>
    <xdr:to>
      <xdr:col>0</xdr:col>
      <xdr:colOff>914400</xdr:colOff>
      <xdr:row>3</xdr:row>
      <xdr:rowOff>163561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4EA0E11-819A-42BF-AD4F-FDAA722E53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4" t="-2020" r="69122" b="14141"/>
        <a:stretch/>
      </xdr:blipFill>
      <xdr:spPr>
        <a:xfrm>
          <a:off x="19050" y="257175"/>
          <a:ext cx="895350" cy="477886"/>
        </a:xfrm>
        <a:prstGeom prst="rect">
          <a:avLst/>
        </a:prstGeom>
      </xdr:spPr>
    </xdr:pic>
    <xdr:clientData/>
  </xdr:twoCellAnchor>
  <xdr:twoCellAnchor editAs="oneCell">
    <xdr:from>
      <xdr:col>4</xdr:col>
      <xdr:colOff>400359</xdr:colOff>
      <xdr:row>2</xdr:row>
      <xdr:rowOff>19050</xdr:rowOff>
    </xdr:from>
    <xdr:to>
      <xdr:col>6</xdr:col>
      <xdr:colOff>72211</xdr:colOff>
      <xdr:row>3</xdr:row>
      <xdr:rowOff>180976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F98EEE0A-AAE0-43AF-B2BB-4C997F0B68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26" t="12121" r="3804" b="25253"/>
        <a:stretch/>
      </xdr:blipFill>
      <xdr:spPr>
        <a:xfrm>
          <a:off x="6915459" y="400050"/>
          <a:ext cx="1148227" cy="352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1</xdr:col>
      <xdr:colOff>1476377</xdr:colOff>
      <xdr:row>32</xdr:row>
      <xdr:rowOff>85725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84F0315-5AF8-41AF-8D2D-BAF220170CBA}"/>
            </a:ext>
          </a:extLst>
        </xdr:cNvPr>
        <xdr:cNvSpPr txBox="1">
          <a:spLocks noChangeArrowheads="1"/>
        </xdr:cNvSpPr>
      </xdr:nvSpPr>
      <xdr:spPr bwMode="auto">
        <a:xfrm>
          <a:off x="0" y="6019800"/>
          <a:ext cx="2238377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INOCENCIO ROMAN ORTIZ</a:t>
          </a: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ADMINISTRATIVO CAPAMI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	  </a:t>
          </a:r>
        </a:p>
      </xdr:txBody>
    </xdr:sp>
    <xdr:clientData/>
  </xdr:twoCellAnchor>
  <xdr:twoCellAnchor>
    <xdr:from>
      <xdr:col>2</xdr:col>
      <xdr:colOff>314325</xdr:colOff>
      <xdr:row>27</xdr:row>
      <xdr:rowOff>19050</xdr:rowOff>
    </xdr:from>
    <xdr:to>
      <xdr:col>4</xdr:col>
      <xdr:colOff>152399</xdr:colOff>
      <xdr:row>33</xdr:row>
      <xdr:rowOff>9525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8DAE15C2-4352-456E-8508-F57458E51306}"/>
            </a:ext>
          </a:extLst>
        </xdr:cNvPr>
        <xdr:cNvSpPr txBox="1">
          <a:spLocks noChangeArrowheads="1"/>
        </xdr:cNvSpPr>
      </xdr:nvSpPr>
      <xdr:spPr bwMode="auto">
        <a:xfrm flipH="1">
          <a:off x="3076575" y="4962525"/>
          <a:ext cx="203834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 ADRIAN ISRAEL NAJERA SUAREZ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4</xdr:col>
      <xdr:colOff>1000125</xdr:colOff>
      <xdr:row>27</xdr:row>
      <xdr:rowOff>19050</xdr:rowOff>
    </xdr:from>
    <xdr:to>
      <xdr:col>7</xdr:col>
      <xdr:colOff>4233</xdr:colOff>
      <xdr:row>33</xdr:row>
      <xdr:rowOff>92075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9EA88C84-CAE5-4D8A-9AB8-883F5C73E609}"/>
            </a:ext>
          </a:extLst>
        </xdr:cNvPr>
        <xdr:cNvSpPr txBox="1">
          <a:spLocks noChangeArrowheads="1"/>
        </xdr:cNvSpPr>
      </xdr:nvSpPr>
      <xdr:spPr bwMode="auto">
        <a:xfrm>
          <a:off x="5962650" y="4962525"/>
          <a:ext cx="1890183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DAVIC LÓPEZ RODRÍGUEZ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36</xdr:row>
      <xdr:rowOff>9525</xdr:rowOff>
    </xdr:from>
    <xdr:to>
      <xdr:col>2</xdr:col>
      <xdr:colOff>435880</xdr:colOff>
      <xdr:row>38</xdr:row>
      <xdr:rowOff>157615</xdr:rowOff>
    </xdr:to>
    <xdr:pic>
      <xdr:nvPicPr>
        <xdr:cNvPr id="17" name="Imagen 8">
          <a:extLst>
            <a:ext uri="{FF2B5EF4-FFF2-40B4-BE49-F238E27FC236}">
              <a16:creationId xmlns:a16="http://schemas.microsoft.com/office/drawing/2014/main" id="{6F1EDA74-7686-4738-97DC-090FE97D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019925"/>
          <a:ext cx="31505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2</xdr:row>
      <xdr:rowOff>95250</xdr:rowOff>
    </xdr:from>
    <xdr:to>
      <xdr:col>1</xdr:col>
      <xdr:colOff>323084</xdr:colOff>
      <xdr:row>5</xdr:row>
      <xdr:rowOff>47625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5F7372A-5979-48D2-B42D-1B07D743E5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4" t="-2020" r="69122" b="14141"/>
        <a:stretch/>
      </xdr:blipFill>
      <xdr:spPr>
        <a:xfrm>
          <a:off x="85725" y="476250"/>
          <a:ext cx="999359" cy="533400"/>
        </a:xfrm>
        <a:prstGeom prst="rect">
          <a:avLst/>
        </a:prstGeom>
      </xdr:spPr>
    </xdr:pic>
    <xdr:clientData/>
  </xdr:twoCellAnchor>
  <xdr:twoCellAnchor editAs="oneCell">
    <xdr:from>
      <xdr:col>5</xdr:col>
      <xdr:colOff>428626</xdr:colOff>
      <xdr:row>3</xdr:row>
      <xdr:rowOff>9525</xdr:rowOff>
    </xdr:from>
    <xdr:to>
      <xdr:col>6</xdr:col>
      <xdr:colOff>872311</xdr:colOff>
      <xdr:row>5</xdr:row>
      <xdr:rowOff>9526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58C191C-0306-4510-994E-18454AE3EF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26" t="12121" r="3804" b="25253"/>
        <a:stretch/>
      </xdr:blipFill>
      <xdr:spPr>
        <a:xfrm>
          <a:off x="6543676" y="581025"/>
          <a:ext cx="1272360" cy="3905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47625</xdr:rowOff>
    </xdr:from>
    <xdr:to>
      <xdr:col>1</xdr:col>
      <xdr:colOff>1514477</xdr:colOff>
      <xdr:row>27</xdr:row>
      <xdr:rowOff>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98943340-A7D8-426A-B47C-208D57FEB128}"/>
            </a:ext>
          </a:extLst>
        </xdr:cNvPr>
        <xdr:cNvSpPr txBox="1">
          <a:spLocks noChangeArrowheads="1"/>
        </xdr:cNvSpPr>
      </xdr:nvSpPr>
      <xdr:spPr bwMode="auto">
        <a:xfrm>
          <a:off x="38100" y="5124450"/>
          <a:ext cx="2238377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INOCENCIO ROMAN ORTIZ</a:t>
          </a: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ADMINISTRATIVO CAPAMI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	  </a:t>
          </a:r>
        </a:p>
      </xdr:txBody>
    </xdr:sp>
    <xdr:clientData/>
  </xdr:twoCellAnchor>
  <xdr:twoCellAnchor>
    <xdr:from>
      <xdr:col>2</xdr:col>
      <xdr:colOff>314325</xdr:colOff>
      <xdr:row>21</xdr:row>
      <xdr:rowOff>19050</xdr:rowOff>
    </xdr:from>
    <xdr:to>
      <xdr:col>4</xdr:col>
      <xdr:colOff>152399</xdr:colOff>
      <xdr:row>27</xdr:row>
      <xdr:rowOff>9525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8BDA0135-52F3-443F-84B9-A5E5955E9E0D}"/>
            </a:ext>
          </a:extLst>
        </xdr:cNvPr>
        <xdr:cNvSpPr txBox="1">
          <a:spLocks noChangeArrowheads="1"/>
        </xdr:cNvSpPr>
      </xdr:nvSpPr>
      <xdr:spPr bwMode="auto">
        <a:xfrm flipH="1">
          <a:off x="3076575" y="5915025"/>
          <a:ext cx="203834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 ADRIAN ISRAEL NAJERA SUAREZ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4</xdr:col>
      <xdr:colOff>1000125</xdr:colOff>
      <xdr:row>21</xdr:row>
      <xdr:rowOff>19050</xdr:rowOff>
    </xdr:from>
    <xdr:to>
      <xdr:col>7</xdr:col>
      <xdr:colOff>4233</xdr:colOff>
      <xdr:row>27</xdr:row>
      <xdr:rowOff>92075</xdr:rowOff>
    </xdr:to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B3F14DF4-EB11-4D04-928D-C81CF1D28815}"/>
            </a:ext>
          </a:extLst>
        </xdr:cNvPr>
        <xdr:cNvSpPr txBox="1">
          <a:spLocks noChangeArrowheads="1"/>
        </xdr:cNvSpPr>
      </xdr:nvSpPr>
      <xdr:spPr bwMode="auto">
        <a:xfrm>
          <a:off x="5962650" y="5915025"/>
          <a:ext cx="1890183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DAVIC LÓPEZ RODRÍGUEZ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39</xdr:row>
      <xdr:rowOff>133350</xdr:rowOff>
    </xdr:from>
    <xdr:to>
      <xdr:col>2</xdr:col>
      <xdr:colOff>302530</xdr:colOff>
      <xdr:row>42</xdr:row>
      <xdr:rowOff>33790</xdr:rowOff>
    </xdr:to>
    <xdr:pic>
      <xdr:nvPicPr>
        <xdr:cNvPr id="14" name="Imagen 8">
          <a:extLst>
            <a:ext uri="{FF2B5EF4-FFF2-40B4-BE49-F238E27FC236}">
              <a16:creationId xmlns:a16="http://schemas.microsoft.com/office/drawing/2014/main" id="{70A3F701-B197-47E5-A079-777E0DF00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72375"/>
          <a:ext cx="31505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1</xdr:row>
      <xdr:rowOff>76200</xdr:rowOff>
    </xdr:from>
    <xdr:to>
      <xdr:col>1</xdr:col>
      <xdr:colOff>534824</xdr:colOff>
      <xdr:row>4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3B6A1DB-DCFC-4295-A928-3A9B8E2EB8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4" t="-2020" r="69122" b="14141"/>
        <a:stretch/>
      </xdr:blipFill>
      <xdr:spPr>
        <a:xfrm>
          <a:off x="47625" y="266700"/>
          <a:ext cx="1249199" cy="666750"/>
        </a:xfrm>
        <a:prstGeom prst="rect">
          <a:avLst/>
        </a:prstGeom>
      </xdr:spPr>
    </xdr:pic>
    <xdr:clientData/>
  </xdr:twoCellAnchor>
  <xdr:twoCellAnchor editAs="oneCell">
    <xdr:from>
      <xdr:col>5</xdr:col>
      <xdr:colOff>702089</xdr:colOff>
      <xdr:row>2</xdr:row>
      <xdr:rowOff>76200</xdr:rowOff>
    </xdr:from>
    <xdr:to>
      <xdr:col>6</xdr:col>
      <xdr:colOff>1062811</xdr:colOff>
      <xdr:row>4</xdr:row>
      <xdr:rowOff>123825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2F299066-3EB3-4483-B5F3-DD0FC03AA0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26" t="12121" r="3804" b="25253"/>
        <a:stretch/>
      </xdr:blipFill>
      <xdr:spPr>
        <a:xfrm>
          <a:off x="7083839" y="457200"/>
          <a:ext cx="1427522" cy="438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21</xdr:row>
      <xdr:rowOff>47625</xdr:rowOff>
    </xdr:from>
    <xdr:to>
      <xdr:col>2</xdr:col>
      <xdr:colOff>1514477</xdr:colOff>
      <xdr:row>27</xdr:row>
      <xdr:rowOff>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8AB2F8B5-D7C9-4293-BE25-53E6B316F742}"/>
            </a:ext>
          </a:extLst>
        </xdr:cNvPr>
        <xdr:cNvSpPr txBox="1">
          <a:spLocks noChangeArrowheads="1"/>
        </xdr:cNvSpPr>
      </xdr:nvSpPr>
      <xdr:spPr bwMode="auto">
        <a:xfrm>
          <a:off x="38100" y="5124450"/>
          <a:ext cx="2238377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INOCENCIO ROMAN ORTIZ</a:t>
          </a: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ADMINISTRATIVO CAPAMI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	  </a:t>
          </a:r>
        </a:p>
      </xdr:txBody>
    </xdr:sp>
    <xdr:clientData/>
  </xdr:twoCellAnchor>
  <xdr:twoCellAnchor>
    <xdr:from>
      <xdr:col>2</xdr:col>
      <xdr:colOff>2009775</xdr:colOff>
      <xdr:row>21</xdr:row>
      <xdr:rowOff>19050</xdr:rowOff>
    </xdr:from>
    <xdr:to>
      <xdr:col>4</xdr:col>
      <xdr:colOff>600074</xdr:colOff>
      <xdr:row>27</xdr:row>
      <xdr:rowOff>9525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B348A340-ED32-4939-8279-4A8D10AE70C1}"/>
            </a:ext>
          </a:extLst>
        </xdr:cNvPr>
        <xdr:cNvSpPr txBox="1">
          <a:spLocks noChangeArrowheads="1"/>
        </xdr:cNvSpPr>
      </xdr:nvSpPr>
      <xdr:spPr bwMode="auto">
        <a:xfrm flipH="1">
          <a:off x="2771775" y="4876800"/>
          <a:ext cx="247649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 ADRIAN ISRAEL NAJERA SUAREZ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4</xdr:col>
      <xdr:colOff>990600</xdr:colOff>
      <xdr:row>21</xdr:row>
      <xdr:rowOff>19050</xdr:rowOff>
    </xdr:from>
    <xdr:to>
      <xdr:col>6</xdr:col>
      <xdr:colOff>185208</xdr:colOff>
      <xdr:row>27</xdr:row>
      <xdr:rowOff>92075</xdr:rowOff>
    </xdr:to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362AB2A1-5CF0-4DA4-BA5E-16B370A87EC6}"/>
            </a:ext>
          </a:extLst>
        </xdr:cNvPr>
        <xdr:cNvSpPr txBox="1">
          <a:spLocks noChangeArrowheads="1"/>
        </xdr:cNvSpPr>
      </xdr:nvSpPr>
      <xdr:spPr bwMode="auto">
        <a:xfrm>
          <a:off x="5638800" y="4876800"/>
          <a:ext cx="2214033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DAVIC LÓPEZ RODRÍGUEZ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723900</xdr:colOff>
      <xdr:row>39</xdr:row>
      <xdr:rowOff>123825</xdr:rowOff>
    </xdr:from>
    <xdr:to>
      <xdr:col>2</xdr:col>
      <xdr:colOff>2350405</xdr:colOff>
      <xdr:row>42</xdr:row>
      <xdr:rowOff>24265</xdr:rowOff>
    </xdr:to>
    <xdr:pic>
      <xdr:nvPicPr>
        <xdr:cNvPr id="14" name="Imagen 8">
          <a:extLst>
            <a:ext uri="{FF2B5EF4-FFF2-40B4-BE49-F238E27FC236}">
              <a16:creationId xmlns:a16="http://schemas.microsoft.com/office/drawing/2014/main" id="{EAB182D4-277B-4C82-9C1A-BA56ED0F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7562850"/>
          <a:ext cx="31505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152399</xdr:rowOff>
    </xdr:from>
    <xdr:to>
      <xdr:col>2</xdr:col>
      <xdr:colOff>180975</xdr:colOff>
      <xdr:row>5</xdr:row>
      <xdr:rowOff>74679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BB8DD8E-F5A0-499C-BD68-098FBB7A7B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4" t="-2020" r="69122" b="14141"/>
        <a:stretch/>
      </xdr:blipFill>
      <xdr:spPr>
        <a:xfrm>
          <a:off x="762000" y="533399"/>
          <a:ext cx="942975" cy="503305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3</xdr:row>
      <xdr:rowOff>38099</xdr:rowOff>
    </xdr:from>
    <xdr:to>
      <xdr:col>6</xdr:col>
      <xdr:colOff>15061</xdr:colOff>
      <xdr:row>4</xdr:row>
      <xdr:rowOff>185502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7CB4F5D-4D44-4F17-8A5B-1AD22D5BBD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26" t="12121" r="3804" b="25253"/>
        <a:stretch/>
      </xdr:blipFill>
      <xdr:spPr>
        <a:xfrm>
          <a:off x="7343775" y="609599"/>
          <a:ext cx="1100911" cy="337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30</xdr:row>
      <xdr:rowOff>47625</xdr:rowOff>
    </xdr:from>
    <xdr:to>
      <xdr:col>2</xdr:col>
      <xdr:colOff>1514477</xdr:colOff>
      <xdr:row>36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5280641B-0522-41BB-98A4-A086F4E99511}"/>
            </a:ext>
          </a:extLst>
        </xdr:cNvPr>
        <xdr:cNvSpPr txBox="1">
          <a:spLocks noChangeArrowheads="1"/>
        </xdr:cNvSpPr>
      </xdr:nvSpPr>
      <xdr:spPr bwMode="auto">
        <a:xfrm>
          <a:off x="38100" y="4905375"/>
          <a:ext cx="2238377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INOCENCIO ROMAN ORTIZ</a:t>
          </a: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ADMINISTRATIVO CAPAMI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	  </a:t>
          </a:r>
        </a:p>
      </xdr:txBody>
    </xdr:sp>
    <xdr:clientData/>
  </xdr:twoCellAnchor>
  <xdr:twoCellAnchor>
    <xdr:from>
      <xdr:col>2</xdr:col>
      <xdr:colOff>2009775</xdr:colOff>
      <xdr:row>30</xdr:row>
      <xdr:rowOff>66675</xdr:rowOff>
    </xdr:from>
    <xdr:to>
      <xdr:col>4</xdr:col>
      <xdr:colOff>600074</xdr:colOff>
      <xdr:row>36</xdr:row>
      <xdr:rowOff>57150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23DE6939-C81E-4AAD-9264-04EE82FE398A}"/>
            </a:ext>
          </a:extLst>
        </xdr:cNvPr>
        <xdr:cNvSpPr txBox="1">
          <a:spLocks noChangeArrowheads="1"/>
        </xdr:cNvSpPr>
      </xdr:nvSpPr>
      <xdr:spPr bwMode="auto">
        <a:xfrm flipH="1">
          <a:off x="2771775" y="6276975"/>
          <a:ext cx="3114674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 ADRIAN ISRAEL NAJERA SUAREZ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5</xdr:col>
      <xdr:colOff>390525</xdr:colOff>
      <xdr:row>30</xdr:row>
      <xdr:rowOff>28575</xdr:rowOff>
    </xdr:from>
    <xdr:to>
      <xdr:col>6</xdr:col>
      <xdr:colOff>1023408</xdr:colOff>
      <xdr:row>36</xdr:row>
      <xdr:rowOff>101600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33E479A8-AC3F-4FEF-9FAF-A8644E074D2A}"/>
            </a:ext>
          </a:extLst>
        </xdr:cNvPr>
        <xdr:cNvSpPr txBox="1">
          <a:spLocks noChangeArrowheads="1"/>
        </xdr:cNvSpPr>
      </xdr:nvSpPr>
      <xdr:spPr bwMode="auto">
        <a:xfrm>
          <a:off x="6924675" y="6238875"/>
          <a:ext cx="1794933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DAVIC LÓPEZ RODRÍGUEZ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42</xdr:row>
      <xdr:rowOff>28575</xdr:rowOff>
    </xdr:from>
    <xdr:to>
      <xdr:col>3</xdr:col>
      <xdr:colOff>64405</xdr:colOff>
      <xdr:row>44</xdr:row>
      <xdr:rowOff>119515</xdr:rowOff>
    </xdr:to>
    <xdr:pic>
      <xdr:nvPicPr>
        <xdr:cNvPr id="14" name="Imagen 8">
          <a:extLst>
            <a:ext uri="{FF2B5EF4-FFF2-40B4-BE49-F238E27FC236}">
              <a16:creationId xmlns:a16="http://schemas.microsoft.com/office/drawing/2014/main" id="{1100EBBA-28E0-4392-AE34-F565386F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24850"/>
          <a:ext cx="39887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2</xdr:row>
      <xdr:rowOff>28575</xdr:rowOff>
    </xdr:from>
    <xdr:to>
      <xdr:col>2</xdr:col>
      <xdr:colOff>503950</xdr:colOff>
      <xdr:row>5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5E430C2-0F97-4D73-827B-54D93A3097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4" t="-2020" r="69122" b="14141"/>
        <a:stretch/>
      </xdr:blipFill>
      <xdr:spPr>
        <a:xfrm>
          <a:off x="352425" y="409575"/>
          <a:ext cx="1142125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1066801</xdr:colOff>
      <xdr:row>2</xdr:row>
      <xdr:rowOff>171450</xdr:rowOff>
    </xdr:from>
    <xdr:to>
      <xdr:col>6</xdr:col>
      <xdr:colOff>1177111</xdr:colOff>
      <xdr:row>4</xdr:row>
      <xdr:rowOff>180976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464945F-E4BC-454B-BFCC-0BD6CF88B0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26" t="12121" r="3804" b="25253"/>
        <a:stretch/>
      </xdr:blipFill>
      <xdr:spPr>
        <a:xfrm>
          <a:off x="6762751" y="552450"/>
          <a:ext cx="1272360" cy="3905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39</xdr:row>
      <xdr:rowOff>123825</xdr:rowOff>
    </xdr:from>
    <xdr:to>
      <xdr:col>2</xdr:col>
      <xdr:colOff>531130</xdr:colOff>
      <xdr:row>42</xdr:row>
      <xdr:rowOff>24265</xdr:rowOff>
    </xdr:to>
    <xdr:pic>
      <xdr:nvPicPr>
        <xdr:cNvPr id="11" name="Imagen 8">
          <a:extLst>
            <a:ext uri="{FF2B5EF4-FFF2-40B4-BE49-F238E27FC236}">
              <a16:creationId xmlns:a16="http://schemas.microsoft.com/office/drawing/2014/main" id="{3D93CB15-2B13-468E-9CA9-6C490AC9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134350"/>
          <a:ext cx="31505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29</xdr:row>
      <xdr:rowOff>142875</xdr:rowOff>
    </xdr:from>
    <xdr:to>
      <xdr:col>1</xdr:col>
      <xdr:colOff>2219325</xdr:colOff>
      <xdr:row>35</xdr:row>
      <xdr:rowOff>9525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6575CA21-331A-474A-80E9-ED8D0EE3EF83}"/>
            </a:ext>
          </a:extLst>
        </xdr:cNvPr>
        <xdr:cNvSpPr txBox="1">
          <a:spLocks noChangeArrowheads="1"/>
        </xdr:cNvSpPr>
      </xdr:nvSpPr>
      <xdr:spPr bwMode="auto">
        <a:xfrm>
          <a:off x="47625" y="6334125"/>
          <a:ext cx="2171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INOCENCIO ROMAN ORTIZ</a:t>
          </a: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ADMINISTRATIVO CAPAMI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	  </a:t>
          </a:r>
        </a:p>
      </xdr:txBody>
    </xdr:sp>
    <xdr:clientData/>
  </xdr:twoCellAnchor>
  <xdr:twoCellAnchor>
    <xdr:from>
      <xdr:col>2</xdr:col>
      <xdr:colOff>409575</xdr:colOff>
      <xdr:row>30</xdr:row>
      <xdr:rowOff>47625</xdr:rowOff>
    </xdr:from>
    <xdr:to>
      <xdr:col>2</xdr:col>
      <xdr:colOff>2514600</xdr:colOff>
      <xdr:row>35</xdr:row>
      <xdr:rowOff>114300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C256C3AB-6E03-49FA-B8EE-A96847F6CFEC}"/>
            </a:ext>
          </a:extLst>
        </xdr:cNvPr>
        <xdr:cNvSpPr txBox="1">
          <a:spLocks noChangeArrowheads="1"/>
        </xdr:cNvSpPr>
      </xdr:nvSpPr>
      <xdr:spPr bwMode="auto">
        <a:xfrm flipH="1">
          <a:off x="3067050" y="6400800"/>
          <a:ext cx="2105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 ADRIAN ISRAEL NAJERA SUAREZ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2</xdr:col>
      <xdr:colOff>3219450</xdr:colOff>
      <xdr:row>30</xdr:row>
      <xdr:rowOff>0</xdr:rowOff>
    </xdr:from>
    <xdr:to>
      <xdr:col>3</xdr:col>
      <xdr:colOff>1480608</xdr:colOff>
      <xdr:row>35</xdr:row>
      <xdr:rowOff>149225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B8C81836-2087-4676-B323-D049989ADC83}"/>
            </a:ext>
          </a:extLst>
        </xdr:cNvPr>
        <xdr:cNvSpPr txBox="1">
          <a:spLocks noChangeArrowheads="1"/>
        </xdr:cNvSpPr>
      </xdr:nvSpPr>
      <xdr:spPr bwMode="auto">
        <a:xfrm>
          <a:off x="5876925" y="6353175"/>
          <a:ext cx="1785408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DAVIC LÓPEZ RODRÍGUEZ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38100</xdr:colOff>
      <xdr:row>2</xdr:row>
      <xdr:rowOff>142875</xdr:rowOff>
    </xdr:from>
    <xdr:to>
      <xdr:col>1</xdr:col>
      <xdr:colOff>1037459</xdr:colOff>
      <xdr:row>5</xdr:row>
      <xdr:rowOff>104775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888552E-A9C4-41C2-B7E3-E8C3CAC81A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4" t="-2020" r="69122" b="14141"/>
        <a:stretch/>
      </xdr:blipFill>
      <xdr:spPr>
        <a:xfrm>
          <a:off x="38100" y="523875"/>
          <a:ext cx="999359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161926</xdr:colOff>
      <xdr:row>3</xdr:row>
      <xdr:rowOff>47625</xdr:rowOff>
    </xdr:from>
    <xdr:to>
      <xdr:col>3</xdr:col>
      <xdr:colOff>1434286</xdr:colOff>
      <xdr:row>5</xdr:row>
      <xdr:rowOff>57151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D04094F-2047-4C27-90B3-483B285ED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26" t="12121" r="3804" b="25253"/>
        <a:stretch/>
      </xdr:blipFill>
      <xdr:spPr>
        <a:xfrm>
          <a:off x="6343651" y="619125"/>
          <a:ext cx="1272360" cy="3905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180975</xdr:rowOff>
    </xdr:from>
    <xdr:to>
      <xdr:col>1</xdr:col>
      <xdr:colOff>2293255</xdr:colOff>
      <xdr:row>37</xdr:row>
      <xdr:rowOff>81415</xdr:rowOff>
    </xdr:to>
    <xdr:pic>
      <xdr:nvPicPr>
        <xdr:cNvPr id="11" name="Imagen 8">
          <a:extLst>
            <a:ext uri="{FF2B5EF4-FFF2-40B4-BE49-F238E27FC236}">
              <a16:creationId xmlns:a16="http://schemas.microsoft.com/office/drawing/2014/main" id="{6748CC59-A7B7-4E69-8DE2-C7862788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57975"/>
          <a:ext cx="31505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18</xdr:row>
      <xdr:rowOff>76200</xdr:rowOff>
    </xdr:from>
    <xdr:to>
      <xdr:col>1</xdr:col>
      <xdr:colOff>1285875</xdr:colOff>
      <xdr:row>24</xdr:row>
      <xdr:rowOff>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18523192-D75B-4FA1-A20A-0D80BC7F38AC}"/>
            </a:ext>
          </a:extLst>
        </xdr:cNvPr>
        <xdr:cNvSpPr txBox="1">
          <a:spLocks noChangeArrowheads="1"/>
        </xdr:cNvSpPr>
      </xdr:nvSpPr>
      <xdr:spPr bwMode="auto">
        <a:xfrm>
          <a:off x="57150" y="4600575"/>
          <a:ext cx="20859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INOCENCIO ROMAN ORTIZ</a:t>
          </a: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ADMINISTRATIVO CAPAMI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	  </a:t>
          </a:r>
        </a:p>
      </xdr:txBody>
    </xdr:sp>
    <xdr:clientData/>
  </xdr:twoCellAnchor>
  <xdr:twoCellAnchor>
    <xdr:from>
      <xdr:col>1</xdr:col>
      <xdr:colOff>1666875</xdr:colOff>
      <xdr:row>18</xdr:row>
      <xdr:rowOff>66675</xdr:rowOff>
    </xdr:from>
    <xdr:to>
      <xdr:col>2</xdr:col>
      <xdr:colOff>1171575</xdr:colOff>
      <xdr:row>24</xdr:row>
      <xdr:rowOff>28575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98F4B4B-DAD4-47CD-A754-59F3B50B39F1}"/>
            </a:ext>
          </a:extLst>
        </xdr:cNvPr>
        <xdr:cNvSpPr txBox="1">
          <a:spLocks noChangeArrowheads="1"/>
        </xdr:cNvSpPr>
      </xdr:nvSpPr>
      <xdr:spPr bwMode="auto">
        <a:xfrm flipH="1">
          <a:off x="2524125" y="3638550"/>
          <a:ext cx="26955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 ADRIAN ISRAEL NAJERA SUAREZ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3</xdr:col>
      <xdr:colOff>400050</xdr:colOff>
      <xdr:row>18</xdr:row>
      <xdr:rowOff>28575</xdr:rowOff>
    </xdr:from>
    <xdr:to>
      <xdr:col>4</xdr:col>
      <xdr:colOff>61383</xdr:colOff>
      <xdr:row>24</xdr:row>
      <xdr:rowOff>73025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27678D9-E02B-40FB-9175-890BEF19E28C}"/>
            </a:ext>
          </a:extLst>
        </xdr:cNvPr>
        <xdr:cNvSpPr txBox="1">
          <a:spLocks noChangeArrowheads="1"/>
        </xdr:cNvSpPr>
      </xdr:nvSpPr>
      <xdr:spPr bwMode="auto">
        <a:xfrm>
          <a:off x="5248275" y="4552950"/>
          <a:ext cx="1671108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DAVIC LÓPEZ RODRÍGUEZ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85725</xdr:colOff>
      <xdr:row>3</xdr:row>
      <xdr:rowOff>9525</xdr:rowOff>
    </xdr:from>
    <xdr:to>
      <xdr:col>1</xdr:col>
      <xdr:colOff>227834</xdr:colOff>
      <xdr:row>5</xdr:row>
      <xdr:rowOff>152400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29EF77C-60AF-43F1-B25D-5E5643F1DC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4" t="-2020" r="69122" b="14141"/>
        <a:stretch/>
      </xdr:blipFill>
      <xdr:spPr>
        <a:xfrm>
          <a:off x="85725" y="581025"/>
          <a:ext cx="999359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685801</xdr:colOff>
      <xdr:row>3</xdr:row>
      <xdr:rowOff>152400</xdr:rowOff>
    </xdr:from>
    <xdr:to>
      <xdr:col>3</xdr:col>
      <xdr:colOff>1958161</xdr:colOff>
      <xdr:row>5</xdr:row>
      <xdr:rowOff>152401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F1D69C3-76A0-41C8-B33E-93336E0404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26" t="12121" r="3804" b="25253"/>
        <a:stretch/>
      </xdr:blipFill>
      <xdr:spPr>
        <a:xfrm>
          <a:off x="5534026" y="723900"/>
          <a:ext cx="1272360" cy="3905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37</xdr:row>
      <xdr:rowOff>19050</xdr:rowOff>
    </xdr:from>
    <xdr:to>
      <xdr:col>2</xdr:col>
      <xdr:colOff>3124200</xdr:colOff>
      <xdr:row>39</xdr:row>
      <xdr:rowOff>109990</xdr:rowOff>
    </xdr:to>
    <xdr:pic>
      <xdr:nvPicPr>
        <xdr:cNvPr id="11" name="Imagen 8">
          <a:extLst>
            <a:ext uri="{FF2B5EF4-FFF2-40B4-BE49-F238E27FC236}">
              <a16:creationId xmlns:a16="http://schemas.microsoft.com/office/drawing/2014/main" id="{9B65315C-737E-4407-BE51-88BACC69C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591425"/>
          <a:ext cx="3714750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30</xdr:row>
      <xdr:rowOff>47625</xdr:rowOff>
    </xdr:from>
    <xdr:to>
      <xdr:col>2</xdr:col>
      <xdr:colOff>1514477</xdr:colOff>
      <xdr:row>36</xdr:row>
      <xdr:rowOff>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57B3D176-731C-421F-9A41-789DA5749D9A}"/>
            </a:ext>
          </a:extLst>
        </xdr:cNvPr>
        <xdr:cNvSpPr txBox="1">
          <a:spLocks noChangeArrowheads="1"/>
        </xdr:cNvSpPr>
      </xdr:nvSpPr>
      <xdr:spPr bwMode="auto">
        <a:xfrm>
          <a:off x="38100" y="6829425"/>
          <a:ext cx="2238377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INOCENCIO ROMAN ORTIZ</a:t>
          </a: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ADMINISTRATIVO CAPAMI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	  </a:t>
          </a:r>
        </a:p>
      </xdr:txBody>
    </xdr:sp>
    <xdr:clientData/>
  </xdr:twoCellAnchor>
  <xdr:twoCellAnchor>
    <xdr:from>
      <xdr:col>2</xdr:col>
      <xdr:colOff>2667000</xdr:colOff>
      <xdr:row>30</xdr:row>
      <xdr:rowOff>19050</xdr:rowOff>
    </xdr:from>
    <xdr:to>
      <xdr:col>4</xdr:col>
      <xdr:colOff>266699</xdr:colOff>
      <xdr:row>36</xdr:row>
      <xdr:rowOff>9525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EC06A8A6-9702-43FB-93B4-5A4F9F5BCC13}"/>
            </a:ext>
          </a:extLst>
        </xdr:cNvPr>
        <xdr:cNvSpPr txBox="1">
          <a:spLocks noChangeArrowheads="1"/>
        </xdr:cNvSpPr>
      </xdr:nvSpPr>
      <xdr:spPr bwMode="auto">
        <a:xfrm flipH="1">
          <a:off x="3295650" y="8867775"/>
          <a:ext cx="2066924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 ADRIAN ISRAEL NAJERA SUAREZ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5</xdr:col>
      <xdr:colOff>904874</xdr:colOff>
      <xdr:row>30</xdr:row>
      <xdr:rowOff>28575</xdr:rowOff>
    </xdr:from>
    <xdr:to>
      <xdr:col>7</xdr:col>
      <xdr:colOff>923924</xdr:colOff>
      <xdr:row>36</xdr:row>
      <xdr:rowOff>101600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5D294EB-4856-4927-A08C-726C5D0130AE}"/>
            </a:ext>
          </a:extLst>
        </xdr:cNvPr>
        <xdr:cNvSpPr txBox="1">
          <a:spLocks noChangeArrowheads="1"/>
        </xdr:cNvSpPr>
      </xdr:nvSpPr>
      <xdr:spPr bwMode="auto">
        <a:xfrm>
          <a:off x="6648449" y="8877300"/>
          <a:ext cx="1857375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DAVIC LÓPEZ RODRÍGUEZ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104775</xdr:colOff>
      <xdr:row>3</xdr:row>
      <xdr:rowOff>9525</xdr:rowOff>
    </xdr:from>
    <xdr:to>
      <xdr:col>2</xdr:col>
      <xdr:colOff>475484</xdr:colOff>
      <xdr:row>5</xdr:row>
      <xdr:rowOff>152400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D0B3FEC-B057-4009-8802-E79068DDDC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4" t="-2020" r="69122" b="14141"/>
        <a:stretch/>
      </xdr:blipFill>
      <xdr:spPr>
        <a:xfrm>
          <a:off x="104775" y="581025"/>
          <a:ext cx="999359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542926</xdr:colOff>
      <xdr:row>3</xdr:row>
      <xdr:rowOff>142875</xdr:rowOff>
    </xdr:from>
    <xdr:to>
      <xdr:col>7</xdr:col>
      <xdr:colOff>881836</xdr:colOff>
      <xdr:row>5</xdr:row>
      <xdr:rowOff>142876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8133D5BF-7518-4342-A5C7-26E7805C88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26" t="12121" r="3804" b="25253"/>
        <a:stretch/>
      </xdr:blipFill>
      <xdr:spPr>
        <a:xfrm>
          <a:off x="6581776" y="714375"/>
          <a:ext cx="1272360" cy="3905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36</xdr:row>
      <xdr:rowOff>161925</xdr:rowOff>
    </xdr:from>
    <xdr:to>
      <xdr:col>1</xdr:col>
      <xdr:colOff>2226580</xdr:colOff>
      <xdr:row>39</xdr:row>
      <xdr:rowOff>62365</xdr:rowOff>
    </xdr:to>
    <xdr:pic>
      <xdr:nvPicPr>
        <xdr:cNvPr id="11" name="Imagen 8">
          <a:extLst>
            <a:ext uri="{FF2B5EF4-FFF2-40B4-BE49-F238E27FC236}">
              <a16:creationId xmlns:a16="http://schemas.microsoft.com/office/drawing/2014/main" id="{3E3F462D-F716-4F1C-B8FD-3C649947F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943725"/>
          <a:ext cx="31505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16</xdr:row>
      <xdr:rowOff>47625</xdr:rowOff>
    </xdr:from>
    <xdr:to>
      <xdr:col>1</xdr:col>
      <xdr:colOff>1514477</xdr:colOff>
      <xdr:row>22</xdr:row>
      <xdr:rowOff>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FFBA6A7E-ED41-4732-8050-DEB7A5DBD6B1}"/>
            </a:ext>
          </a:extLst>
        </xdr:cNvPr>
        <xdr:cNvSpPr txBox="1">
          <a:spLocks noChangeArrowheads="1"/>
        </xdr:cNvSpPr>
      </xdr:nvSpPr>
      <xdr:spPr bwMode="auto">
        <a:xfrm>
          <a:off x="38100" y="6829425"/>
          <a:ext cx="2238377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INOCENCIO ROMAN ORTIZ</a:t>
          </a: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ADMINISTRATIVO CAPAMI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	  </a:t>
          </a:r>
        </a:p>
      </xdr:txBody>
    </xdr:sp>
    <xdr:clientData/>
  </xdr:twoCellAnchor>
  <xdr:twoCellAnchor>
    <xdr:from>
      <xdr:col>1</xdr:col>
      <xdr:colOff>2286000</xdr:colOff>
      <xdr:row>16</xdr:row>
      <xdr:rowOff>19050</xdr:rowOff>
    </xdr:from>
    <xdr:to>
      <xdr:col>3</xdr:col>
      <xdr:colOff>876299</xdr:colOff>
      <xdr:row>22</xdr:row>
      <xdr:rowOff>9525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E2F57817-2589-491A-8C11-7CAB77AE8DBB}"/>
            </a:ext>
          </a:extLst>
        </xdr:cNvPr>
        <xdr:cNvSpPr txBox="1">
          <a:spLocks noChangeArrowheads="1"/>
        </xdr:cNvSpPr>
      </xdr:nvSpPr>
      <xdr:spPr bwMode="auto">
        <a:xfrm flipH="1">
          <a:off x="3048000" y="6800850"/>
          <a:ext cx="2276474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 ADRIAN ISRAEL NAJERA SUAREZ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4</xdr:col>
      <xdr:colOff>581025</xdr:colOff>
      <xdr:row>16</xdr:row>
      <xdr:rowOff>28575</xdr:rowOff>
    </xdr:from>
    <xdr:to>
      <xdr:col>5</xdr:col>
      <xdr:colOff>1023408</xdr:colOff>
      <xdr:row>22</xdr:row>
      <xdr:rowOff>101600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AD6B66B2-F869-4B18-ABC8-8041142DA79D}"/>
            </a:ext>
          </a:extLst>
        </xdr:cNvPr>
        <xdr:cNvSpPr txBox="1">
          <a:spLocks noChangeArrowheads="1"/>
        </xdr:cNvSpPr>
      </xdr:nvSpPr>
      <xdr:spPr bwMode="auto">
        <a:xfrm>
          <a:off x="6276975" y="6810375"/>
          <a:ext cx="1604433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DAVIC LÓPEZ RODRÍGUEZ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57150</xdr:colOff>
      <xdr:row>1</xdr:row>
      <xdr:rowOff>171450</xdr:rowOff>
    </xdr:from>
    <xdr:to>
      <xdr:col>1</xdr:col>
      <xdr:colOff>266700</xdr:colOff>
      <xdr:row>5</xdr:row>
      <xdr:rowOff>65915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844959B-E4F2-412D-935C-6FEE429C3F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4" t="-2020" r="69122" b="14141"/>
        <a:stretch/>
      </xdr:blipFill>
      <xdr:spPr>
        <a:xfrm>
          <a:off x="57150" y="361950"/>
          <a:ext cx="1247775" cy="665990"/>
        </a:xfrm>
        <a:prstGeom prst="rect">
          <a:avLst/>
        </a:prstGeom>
      </xdr:spPr>
    </xdr:pic>
    <xdr:clientData/>
  </xdr:twoCellAnchor>
  <xdr:twoCellAnchor editAs="oneCell">
    <xdr:from>
      <xdr:col>4</xdr:col>
      <xdr:colOff>954040</xdr:colOff>
      <xdr:row>2</xdr:row>
      <xdr:rowOff>95250</xdr:rowOff>
    </xdr:from>
    <xdr:to>
      <xdr:col>5</xdr:col>
      <xdr:colOff>1300936</xdr:colOff>
      <xdr:row>5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551781C-B9AA-45CB-9708-E5A2A95C05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26" t="12121" r="3804" b="25253"/>
        <a:stretch/>
      </xdr:blipFill>
      <xdr:spPr>
        <a:xfrm>
          <a:off x="7250065" y="476250"/>
          <a:ext cx="1613721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opLeftCell="A14" zoomScaleNormal="100" workbookViewId="0">
      <selection activeCell="A27" sqref="A27:XFD27"/>
    </sheetView>
  </sheetViews>
  <sheetFormatPr baseColWidth="10" defaultColWidth="11.42578125" defaultRowHeight="15" x14ac:dyDescent="0.25"/>
  <cols>
    <col min="1" max="1" width="11.42578125" style="3"/>
    <col min="2" max="2" width="39.85546875" style="3" customWidth="1"/>
    <col min="3" max="3" width="17.28515625" style="3" customWidth="1"/>
    <col min="4" max="4" width="16.28515625" style="3" customWidth="1"/>
    <col min="5" max="5" width="16.42578125" style="3" customWidth="1"/>
    <col min="6" max="6" width="16.28515625" style="3" customWidth="1"/>
    <col min="7" max="7" width="16.42578125" style="3" customWidth="1"/>
    <col min="8" max="16384" width="11.42578125" style="3"/>
  </cols>
  <sheetData>
    <row r="1" spans="1:8" x14ac:dyDescent="0.25">
      <c r="A1" s="10"/>
      <c r="B1" s="10"/>
      <c r="C1" s="10"/>
      <c r="D1" s="10"/>
      <c r="E1" s="195"/>
      <c r="F1" s="195"/>
      <c r="G1" s="196" t="s">
        <v>116</v>
      </c>
      <c r="H1" s="197"/>
    </row>
    <row r="2" spans="1:8" x14ac:dyDescent="0.25">
      <c r="A2" s="200" t="s">
        <v>143</v>
      </c>
      <c r="B2" s="200"/>
      <c r="C2" s="200"/>
      <c r="D2" s="200"/>
      <c r="E2" s="200"/>
      <c r="F2" s="200"/>
      <c r="G2" s="200"/>
      <c r="H2" s="197"/>
    </row>
    <row r="3" spans="1:8" x14ac:dyDescent="0.25">
      <c r="A3" s="199" t="s">
        <v>142</v>
      </c>
      <c r="B3" s="199"/>
      <c r="C3" s="199"/>
      <c r="D3" s="199"/>
      <c r="E3" s="199"/>
      <c r="F3" s="199"/>
      <c r="G3" s="199"/>
      <c r="H3" s="197"/>
    </row>
    <row r="4" spans="1:8" ht="15.75" customHeight="1" x14ac:dyDescent="0.25">
      <c r="A4" s="202" t="s">
        <v>7</v>
      </c>
      <c r="B4" s="202"/>
      <c r="C4" s="202"/>
      <c r="D4" s="202"/>
      <c r="E4" s="202"/>
      <c r="F4" s="202"/>
      <c r="G4" s="202"/>
      <c r="H4" s="197"/>
    </row>
    <row r="5" spans="1:8" x14ac:dyDescent="0.25">
      <c r="A5" s="202" t="s">
        <v>8</v>
      </c>
      <c r="B5" s="202"/>
      <c r="C5" s="202"/>
      <c r="D5" s="202"/>
      <c r="E5" s="202"/>
      <c r="F5" s="202"/>
      <c r="G5" s="202"/>
      <c r="H5" s="197"/>
    </row>
    <row r="6" spans="1:8" x14ac:dyDescent="0.25">
      <c r="A6" s="200" t="s">
        <v>9</v>
      </c>
      <c r="B6" s="200"/>
      <c r="C6" s="200"/>
      <c r="D6" s="200"/>
      <c r="E6" s="200"/>
      <c r="F6" s="200"/>
      <c r="G6" s="200"/>
      <c r="H6" s="197"/>
    </row>
    <row r="7" spans="1:8" x14ac:dyDescent="0.25">
      <c r="A7" s="200" t="s">
        <v>1</v>
      </c>
      <c r="B7" s="200"/>
      <c r="C7" s="200"/>
      <c r="D7" s="200"/>
      <c r="E7" s="200"/>
      <c r="F7" s="200"/>
      <c r="G7" s="200"/>
      <c r="H7" s="197"/>
    </row>
    <row r="8" spans="1:8" x14ac:dyDescent="0.25">
      <c r="A8" s="203" t="s">
        <v>120</v>
      </c>
      <c r="B8" s="203"/>
      <c r="C8" s="203"/>
      <c r="D8" s="203"/>
      <c r="E8" s="5"/>
      <c r="F8" s="6"/>
      <c r="G8" s="4"/>
    </row>
    <row r="9" spans="1:8" ht="24" customHeight="1" x14ac:dyDescent="0.25">
      <c r="A9" s="78" t="s">
        <v>10</v>
      </c>
      <c r="B9" s="79" t="s">
        <v>11</v>
      </c>
      <c r="C9" s="80" t="s">
        <v>12</v>
      </c>
      <c r="D9" s="80" t="s">
        <v>13</v>
      </c>
      <c r="E9" s="7"/>
      <c r="F9" s="8"/>
      <c r="G9" s="1"/>
    </row>
    <row r="10" spans="1:8" x14ac:dyDescent="0.25">
      <c r="A10" s="106">
        <v>1112</v>
      </c>
      <c r="B10" s="107" t="s">
        <v>144</v>
      </c>
      <c r="C10" s="32"/>
      <c r="D10" s="33">
        <v>2018435.48</v>
      </c>
      <c r="E10" s="7"/>
      <c r="F10" s="8"/>
      <c r="G10" s="1"/>
    </row>
    <row r="11" spans="1:8" x14ac:dyDescent="0.25">
      <c r="A11" s="30"/>
      <c r="B11" s="34"/>
      <c r="C11" s="32"/>
      <c r="D11" s="33"/>
      <c r="E11" s="7"/>
      <c r="F11" s="8"/>
      <c r="G11" s="1"/>
    </row>
    <row r="12" spans="1:8" x14ac:dyDescent="0.25">
      <c r="A12" s="30"/>
      <c r="B12" s="34"/>
      <c r="C12" s="32"/>
      <c r="D12" s="33"/>
      <c r="E12" s="7"/>
      <c r="F12" s="9"/>
      <c r="G12" s="1"/>
    </row>
    <row r="13" spans="1:8" x14ac:dyDescent="0.25">
      <c r="A13" s="30"/>
      <c r="B13" s="35" t="s">
        <v>6</v>
      </c>
      <c r="C13" s="32"/>
      <c r="D13" s="33">
        <f>SUM(D10:D12)</f>
        <v>2018435.48</v>
      </c>
      <c r="E13" s="7"/>
      <c r="F13" s="9"/>
      <c r="G13" s="1"/>
    </row>
    <row r="14" spans="1:8" x14ac:dyDescent="0.25">
      <c r="A14" s="10"/>
      <c r="B14" s="11"/>
      <c r="C14" s="7"/>
      <c r="D14" s="12"/>
      <c r="E14" s="7"/>
      <c r="F14" s="9"/>
      <c r="G14" s="1"/>
    </row>
    <row r="15" spans="1:8" x14ac:dyDescent="0.25">
      <c r="A15" s="201" t="s">
        <v>14</v>
      </c>
      <c r="B15" s="201"/>
      <c r="C15" s="201"/>
      <c r="D15" s="201"/>
      <c r="E15" s="201"/>
      <c r="F15" s="36"/>
      <c r="G15" s="37"/>
    </row>
    <row r="16" spans="1:8" ht="18.75" customHeight="1" x14ac:dyDescent="0.25">
      <c r="A16" s="204" t="s">
        <v>10</v>
      </c>
      <c r="B16" s="204" t="s">
        <v>11</v>
      </c>
      <c r="C16" s="206" t="s">
        <v>12</v>
      </c>
      <c r="D16" s="206" t="s">
        <v>13</v>
      </c>
      <c r="E16" s="208" t="s">
        <v>15</v>
      </c>
      <c r="F16" s="208"/>
      <c r="G16" s="208"/>
    </row>
    <row r="17" spans="1:10" x14ac:dyDescent="0.25">
      <c r="A17" s="205"/>
      <c r="B17" s="205"/>
      <c r="C17" s="207"/>
      <c r="D17" s="207"/>
      <c r="E17" s="81" t="s">
        <v>16</v>
      </c>
      <c r="F17" s="81" t="s">
        <v>17</v>
      </c>
      <c r="G17" s="81" t="s">
        <v>18</v>
      </c>
    </row>
    <row r="18" spans="1:10" ht="24" x14ac:dyDescent="0.25">
      <c r="A18" s="108">
        <v>1114</v>
      </c>
      <c r="B18" s="109" t="s">
        <v>145</v>
      </c>
      <c r="C18" s="110" t="s">
        <v>146</v>
      </c>
      <c r="D18" s="39">
        <v>10500000</v>
      </c>
      <c r="E18" s="39" t="s">
        <v>16</v>
      </c>
      <c r="F18" s="40"/>
      <c r="G18" s="30"/>
    </row>
    <row r="19" spans="1:10" x14ac:dyDescent="0.25">
      <c r="A19" s="30"/>
      <c r="B19" s="38"/>
      <c r="C19" s="39"/>
      <c r="D19" s="39"/>
      <c r="E19" s="39"/>
      <c r="F19" s="40"/>
      <c r="G19" s="30"/>
    </row>
    <row r="20" spans="1:10" x14ac:dyDescent="0.25">
      <c r="A20" s="30"/>
      <c r="B20" s="41"/>
      <c r="C20" s="39"/>
      <c r="D20" s="39"/>
      <c r="E20" s="39"/>
      <c r="F20" s="40"/>
      <c r="G20" s="30"/>
    </row>
    <row r="21" spans="1:10" ht="15.75" customHeight="1" x14ac:dyDescent="0.25">
      <c r="A21" s="30"/>
      <c r="B21" s="41" t="s">
        <v>6</v>
      </c>
      <c r="C21" s="39"/>
      <c r="D21" s="39">
        <f>+D18</f>
        <v>10500000</v>
      </c>
      <c r="E21" s="39"/>
      <c r="F21" s="40"/>
      <c r="G21" s="30"/>
    </row>
    <row r="22" spans="1:10" x14ac:dyDescent="0.25">
      <c r="A22" s="89"/>
      <c r="B22" s="89"/>
      <c r="C22" s="89"/>
      <c r="D22" s="89"/>
      <c r="E22" s="89"/>
      <c r="F22" s="89"/>
      <c r="G22" s="89"/>
      <c r="H22" s="89"/>
      <c r="I22" s="89"/>
      <c r="J22"/>
    </row>
    <row r="23" spans="1:10" x14ac:dyDescent="0.25">
      <c r="A23" s="89"/>
      <c r="B23" s="89"/>
      <c r="C23" s="89"/>
      <c r="D23" s="89"/>
      <c r="E23" s="89"/>
      <c r="F23" s="89"/>
      <c r="G23" s="89"/>
      <c r="H23" s="89"/>
      <c r="I23" s="89"/>
      <c r="J23"/>
    </row>
    <row r="24" spans="1:10" x14ac:dyDescent="0.25">
      <c r="A24" s="89"/>
      <c r="B24" s="89"/>
      <c r="C24" s="89"/>
      <c r="D24" s="89"/>
      <c r="E24" s="89"/>
      <c r="F24" s="89"/>
      <c r="G24" s="89"/>
      <c r="H24" s="89"/>
      <c r="I24" s="89"/>
      <c r="J24"/>
    </row>
    <row r="25" spans="1:10" x14ac:dyDescent="0.25">
      <c r="A25" s="89"/>
      <c r="B25" s="89"/>
      <c r="C25" s="89"/>
      <c r="D25" s="89"/>
      <c r="E25" s="89"/>
      <c r="F25" s="89"/>
      <c r="G25" s="89"/>
      <c r="H25" s="89"/>
      <c r="I25" s="89"/>
      <c r="J25"/>
    </row>
    <row r="26" spans="1:10" x14ac:dyDescent="0.25">
      <c r="A26" s="89"/>
      <c r="B26" s="89"/>
      <c r="C26" s="89"/>
      <c r="D26" s="89"/>
      <c r="E26" s="89"/>
      <c r="F26" s="89"/>
      <c r="G26" s="89"/>
      <c r="H26" s="89"/>
      <c r="I26" s="89"/>
      <c r="J26"/>
    </row>
    <row r="27" spans="1:10" ht="10.5" hidden="1" customHeight="1" x14ac:dyDescent="0.25">
      <c r="A27" s="13"/>
      <c r="B27" s="13"/>
      <c r="C27" s="13"/>
      <c r="D27" s="13"/>
      <c r="E27" s="13"/>
      <c r="F27" s="13"/>
      <c r="G27" s="13"/>
    </row>
    <row r="28" spans="1:10" hidden="1" x14ac:dyDescent="0.25">
      <c r="A28" s="13"/>
      <c r="B28" s="13"/>
      <c r="C28" s="13"/>
      <c r="D28" s="13"/>
      <c r="E28" s="13"/>
      <c r="F28" s="13"/>
      <c r="G28" s="13"/>
    </row>
    <row r="29" spans="1:10" hidden="1" x14ac:dyDescent="0.25">
      <c r="A29" s="13"/>
      <c r="B29" s="13"/>
      <c r="C29" s="13"/>
      <c r="D29" s="13"/>
      <c r="E29" s="13"/>
      <c r="F29" s="13"/>
      <c r="G29" s="13"/>
    </row>
    <row r="30" spans="1:10" s="102" customFormat="1" ht="12.75" x14ac:dyDescent="0.2">
      <c r="C30" s="103"/>
    </row>
    <row r="31" spans="1:10" s="102" customFormat="1" ht="12.75" x14ac:dyDescent="0.2">
      <c r="C31" s="103"/>
    </row>
    <row r="32" spans="1:10" s="102" customFormat="1" ht="12.75" x14ac:dyDescent="0.2">
      <c r="C32" s="103"/>
    </row>
    <row r="33" spans="3:3" s="102" customFormat="1" ht="12.75" x14ac:dyDescent="0.2">
      <c r="C33" s="103"/>
    </row>
    <row r="34" spans="3:3" s="102" customFormat="1" ht="12.75" x14ac:dyDescent="0.2"/>
    <row r="35" spans="3:3" s="102" customFormat="1" ht="12.75" x14ac:dyDescent="0.2"/>
    <row r="36" spans="3:3" s="102" customFormat="1" ht="12.75" x14ac:dyDescent="0.2"/>
    <row r="37" spans="3:3" s="102" customFormat="1" ht="12.75" x14ac:dyDescent="0.2"/>
    <row r="38" spans="3:3" s="102" customFormat="1" ht="12.75" x14ac:dyDescent="0.2"/>
    <row r="39" spans="3:3" s="102" customFormat="1" ht="12.75" x14ac:dyDescent="0.2"/>
    <row r="40" spans="3:3" s="102" customFormat="1" ht="12.75" x14ac:dyDescent="0.2"/>
    <row r="41" spans="3:3" s="102" customFormat="1" ht="12.75" x14ac:dyDescent="0.2"/>
    <row r="42" spans="3:3" s="102" customFormat="1" ht="12.75" x14ac:dyDescent="0.2"/>
    <row r="43" spans="3:3" s="102" customFormat="1" ht="12.75" x14ac:dyDescent="0.2"/>
    <row r="44" spans="3:3" s="102" customFormat="1" ht="12.75" x14ac:dyDescent="0.2"/>
  </sheetData>
  <protectedRanges>
    <protectedRange sqref="B11:D14 B17:E17 C10:D10 B19:E20 D18:E18" name="Rango1_1"/>
    <protectedRange sqref="B10" name="Rango1_1_1"/>
    <protectedRange sqref="B18:C18" name="Rango1_1_2"/>
  </protectedRanges>
  <dataConsolidate/>
  <mergeCells count="13">
    <mergeCell ref="A16:A17"/>
    <mergeCell ref="B16:B17"/>
    <mergeCell ref="C16:C17"/>
    <mergeCell ref="D16:D17"/>
    <mergeCell ref="E16:G16"/>
    <mergeCell ref="A3:G3"/>
    <mergeCell ref="A2:G2"/>
    <mergeCell ref="A15:E15"/>
    <mergeCell ref="A4:G4"/>
    <mergeCell ref="A5:G5"/>
    <mergeCell ref="A6:G6"/>
    <mergeCell ref="A7:G7"/>
    <mergeCell ref="A8:D8"/>
  </mergeCells>
  <dataValidations count="1">
    <dataValidation allowBlank="1" showErrorMessage="1" sqref="J16" xr:uid="{00000000-0002-0000-0000-000000000000}"/>
  </dataValidation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H26"/>
  <sheetViews>
    <sheetView workbookViewId="0">
      <selection activeCell="B2" sqref="B2:F2"/>
    </sheetView>
  </sheetViews>
  <sheetFormatPr baseColWidth="10" defaultColWidth="11.42578125" defaultRowHeight="15" x14ac:dyDescent="0.25"/>
  <cols>
    <col min="1" max="1" width="2" style="3" customWidth="1"/>
    <col min="2" max="2" width="14.85546875" style="3" customWidth="1"/>
    <col min="3" max="3" width="48.140625" style="3" customWidth="1"/>
    <col min="4" max="4" width="20.85546875" style="3" customWidth="1"/>
    <col min="5" max="5" width="19.28515625" style="3" customWidth="1"/>
    <col min="6" max="6" width="18" style="3" customWidth="1"/>
    <col min="7" max="16384" width="11.42578125" style="3"/>
  </cols>
  <sheetData>
    <row r="1" spans="2:8" x14ac:dyDescent="0.25">
      <c r="B1" s="10"/>
      <c r="C1" s="10"/>
      <c r="D1" s="10"/>
      <c r="E1" s="10"/>
      <c r="F1" s="198" t="s">
        <v>63</v>
      </c>
    </row>
    <row r="2" spans="2:8" x14ac:dyDescent="0.25">
      <c r="B2" s="200" t="s">
        <v>143</v>
      </c>
      <c r="C2" s="200"/>
      <c r="D2" s="200"/>
      <c r="E2" s="200"/>
      <c r="F2" s="200"/>
      <c r="G2" s="92"/>
      <c r="H2" s="92"/>
    </row>
    <row r="3" spans="2:8" x14ac:dyDescent="0.25">
      <c r="B3" s="199" t="s">
        <v>142</v>
      </c>
      <c r="C3" s="199"/>
      <c r="D3" s="199"/>
      <c r="E3" s="199"/>
      <c r="F3" s="199"/>
      <c r="G3" s="104"/>
      <c r="H3" s="104"/>
    </row>
    <row r="4" spans="2:8" ht="15.75" customHeight="1" x14ac:dyDescent="0.25">
      <c r="B4" s="202" t="s">
        <v>7</v>
      </c>
      <c r="C4" s="202"/>
      <c r="D4" s="202"/>
      <c r="E4" s="202"/>
      <c r="F4" s="202"/>
      <c r="G4" s="84"/>
    </row>
    <row r="5" spans="2:8" x14ac:dyDescent="0.25">
      <c r="B5" s="202" t="s">
        <v>64</v>
      </c>
      <c r="C5" s="202"/>
      <c r="D5" s="202"/>
      <c r="E5" s="202"/>
      <c r="F5" s="202"/>
    </row>
    <row r="6" spans="2:8" x14ac:dyDescent="0.25">
      <c r="B6" s="200" t="s">
        <v>4</v>
      </c>
      <c r="C6" s="200"/>
      <c r="D6" s="200"/>
      <c r="E6" s="200"/>
      <c r="F6" s="200"/>
    </row>
    <row r="7" spans="2:8" x14ac:dyDescent="0.25">
      <c r="B7" s="220"/>
      <c r="C7" s="220"/>
      <c r="D7" s="5"/>
      <c r="E7" s="5"/>
      <c r="F7" s="5"/>
    </row>
    <row r="8" spans="2:8" ht="20.25" customHeight="1" x14ac:dyDescent="0.25">
      <c r="B8" s="78" t="s">
        <v>10</v>
      </c>
      <c r="C8" s="79" t="s">
        <v>11</v>
      </c>
      <c r="D8" s="80" t="s">
        <v>13</v>
      </c>
      <c r="E8" s="80" t="s">
        <v>58</v>
      </c>
      <c r="F8" s="80" t="s">
        <v>27</v>
      </c>
    </row>
    <row r="9" spans="2:8" x14ac:dyDescent="0.25">
      <c r="B9" s="108">
        <v>4100</v>
      </c>
      <c r="C9" s="140" t="s">
        <v>186</v>
      </c>
      <c r="D9" s="39">
        <v>67523650.5</v>
      </c>
      <c r="E9" s="47"/>
      <c r="F9" s="47"/>
    </row>
    <row r="10" spans="2:8" ht="24.75" x14ac:dyDescent="0.25">
      <c r="B10" s="106">
        <v>4150</v>
      </c>
      <c r="C10" s="107" t="s">
        <v>187</v>
      </c>
      <c r="D10" s="39">
        <v>199074.07</v>
      </c>
      <c r="E10" s="47" t="s">
        <v>189</v>
      </c>
      <c r="F10" s="47"/>
    </row>
    <row r="11" spans="2:8" ht="36" x14ac:dyDescent="0.25">
      <c r="B11" s="108">
        <v>4173</v>
      </c>
      <c r="C11" s="107" t="s">
        <v>188</v>
      </c>
      <c r="D11" s="39">
        <v>67324576.430000007</v>
      </c>
      <c r="E11" s="47" t="s">
        <v>190</v>
      </c>
      <c r="F11" s="47"/>
    </row>
    <row r="12" spans="2:8" ht="18" customHeight="1" x14ac:dyDescent="0.25">
      <c r="B12" s="30"/>
      <c r="C12" s="48" t="s">
        <v>6</v>
      </c>
      <c r="D12" s="39">
        <f>+D10+D11</f>
        <v>67523650.5</v>
      </c>
      <c r="E12" s="47"/>
      <c r="F12" s="47"/>
    </row>
    <row r="13" spans="2:8" x14ac:dyDescent="0.25">
      <c r="B13" s="14"/>
      <c r="C13" s="14"/>
      <c r="D13" s="14"/>
      <c r="E13" s="14"/>
      <c r="F13" s="14"/>
    </row>
    <row r="21" spans="4:4" s="102" customFormat="1" ht="12.75" x14ac:dyDescent="0.2">
      <c r="D21" s="103"/>
    </row>
    <row r="22" spans="4:4" s="102" customFormat="1" ht="12.75" x14ac:dyDescent="0.2">
      <c r="D22" s="103"/>
    </row>
    <row r="23" spans="4:4" s="102" customFormat="1" ht="12.75" x14ac:dyDescent="0.2">
      <c r="D23" s="103"/>
    </row>
    <row r="24" spans="4:4" s="102" customFormat="1" ht="12.75" x14ac:dyDescent="0.2">
      <c r="D24" s="103"/>
    </row>
    <row r="25" spans="4:4" s="102" customFormat="1" ht="12.75" x14ac:dyDescent="0.2"/>
    <row r="26" spans="4:4" s="102" customFormat="1" ht="12.75" x14ac:dyDescent="0.2"/>
  </sheetData>
  <protectedRanges>
    <protectedRange sqref="C12:E12 D9:E11" name="Rango1_1"/>
    <protectedRange sqref="C10:C11" name="Rango1_1_1"/>
  </protectedRanges>
  <mergeCells count="6">
    <mergeCell ref="B4:F4"/>
    <mergeCell ref="B5:F5"/>
    <mergeCell ref="B6:F6"/>
    <mergeCell ref="B7:C7"/>
    <mergeCell ref="B2:F2"/>
    <mergeCell ref="B3:F3"/>
  </mergeCells>
  <pageMargins left="1.4960629921259843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2"/>
  <sheetViews>
    <sheetView workbookViewId="0">
      <selection activeCell="D8" sqref="D8"/>
    </sheetView>
  </sheetViews>
  <sheetFormatPr baseColWidth="10" defaultColWidth="11.42578125" defaultRowHeight="15" x14ac:dyDescent="0.25"/>
  <cols>
    <col min="1" max="1" width="14.85546875" style="3" customWidth="1"/>
    <col min="2" max="2" width="44.28515625" style="3" customWidth="1"/>
    <col min="3" max="3" width="20.85546875" style="3" customWidth="1"/>
    <col min="4" max="4" width="23.85546875" style="3" customWidth="1"/>
    <col min="5" max="5" width="21.140625" style="3" customWidth="1"/>
    <col min="6" max="16384" width="11.42578125" style="3"/>
  </cols>
  <sheetData>
    <row r="1" spans="1:7" x14ac:dyDescent="0.25">
      <c r="A1" s="10"/>
      <c r="B1" s="10"/>
      <c r="C1" s="10"/>
      <c r="D1" s="10"/>
      <c r="E1" s="198" t="s">
        <v>65</v>
      </c>
    </row>
    <row r="2" spans="1:7" x14ac:dyDescent="0.25">
      <c r="A2" s="200" t="s">
        <v>143</v>
      </c>
      <c r="B2" s="200"/>
      <c r="C2" s="200"/>
      <c r="D2" s="200"/>
      <c r="E2" s="200"/>
      <c r="F2" s="92"/>
      <c r="G2" s="92"/>
    </row>
    <row r="3" spans="1:7" x14ac:dyDescent="0.25">
      <c r="A3" s="199" t="s">
        <v>142</v>
      </c>
      <c r="B3" s="199"/>
      <c r="C3" s="199"/>
      <c r="D3" s="199"/>
      <c r="E3" s="199"/>
      <c r="F3" s="104"/>
      <c r="G3" s="104"/>
    </row>
    <row r="4" spans="1:7" ht="15.75" customHeight="1" x14ac:dyDescent="0.25">
      <c r="A4" s="202" t="s">
        <v>7</v>
      </c>
      <c r="B4" s="202"/>
      <c r="C4" s="202"/>
      <c r="D4" s="202"/>
      <c r="E4" s="202"/>
      <c r="F4" s="84"/>
    </row>
    <row r="5" spans="1:7" x14ac:dyDescent="0.25">
      <c r="A5" s="202" t="s">
        <v>64</v>
      </c>
      <c r="B5" s="202"/>
      <c r="C5" s="202"/>
      <c r="D5" s="202"/>
      <c r="E5" s="202"/>
    </row>
    <row r="6" spans="1:7" x14ac:dyDescent="0.25">
      <c r="A6" s="200" t="s">
        <v>5</v>
      </c>
      <c r="B6" s="200"/>
      <c r="C6" s="200"/>
      <c r="D6" s="200"/>
      <c r="E6" s="200"/>
    </row>
    <row r="7" spans="1:7" x14ac:dyDescent="0.25">
      <c r="A7" s="220"/>
      <c r="B7" s="220"/>
      <c r="C7" s="5"/>
      <c r="D7" s="5"/>
      <c r="E7" s="5"/>
    </row>
    <row r="8" spans="1:7" ht="20.25" customHeight="1" x14ac:dyDescent="0.25">
      <c r="A8" s="78" t="s">
        <v>10</v>
      </c>
      <c r="B8" s="79" t="s">
        <v>11</v>
      </c>
      <c r="C8" s="80" t="s">
        <v>12</v>
      </c>
      <c r="D8" s="80" t="s">
        <v>58</v>
      </c>
      <c r="E8" s="80" t="s">
        <v>27</v>
      </c>
    </row>
    <row r="9" spans="1:7" x14ac:dyDescent="0.25">
      <c r="A9" s="106">
        <v>4300</v>
      </c>
      <c r="B9" s="107" t="s">
        <v>191</v>
      </c>
      <c r="C9" s="39">
        <v>16686</v>
      </c>
      <c r="D9" s="47"/>
      <c r="E9" s="47"/>
    </row>
    <row r="10" spans="1:7" x14ac:dyDescent="0.25">
      <c r="A10" s="141"/>
      <c r="B10" s="31"/>
      <c r="C10" s="39"/>
      <c r="D10" s="47"/>
      <c r="E10" s="47"/>
    </row>
    <row r="11" spans="1:7" x14ac:dyDescent="0.25">
      <c r="A11" s="106"/>
      <c r="B11" s="31"/>
      <c r="C11" s="39"/>
      <c r="D11" s="47"/>
      <c r="E11" s="47"/>
    </row>
    <row r="12" spans="1:7" x14ac:dyDescent="0.25">
      <c r="A12" s="30"/>
      <c r="B12" s="48" t="s">
        <v>6</v>
      </c>
      <c r="C12" s="39">
        <f>SUM(C9:C11)</f>
        <v>16686</v>
      </c>
      <c r="D12" s="47"/>
      <c r="E12" s="47"/>
    </row>
    <row r="17" spans="3:3" s="102" customFormat="1" ht="12.75" x14ac:dyDescent="0.2">
      <c r="C17" s="103"/>
    </row>
    <row r="18" spans="3:3" s="102" customFormat="1" ht="12.75" x14ac:dyDescent="0.2">
      <c r="C18" s="103"/>
    </row>
    <row r="19" spans="3:3" s="102" customFormat="1" ht="12.75" x14ac:dyDescent="0.2">
      <c r="C19" s="103"/>
    </row>
    <row r="20" spans="3:3" s="102" customFormat="1" ht="12.75" x14ac:dyDescent="0.2">
      <c r="C20" s="103"/>
    </row>
    <row r="21" spans="3:3" s="102" customFormat="1" ht="12.75" x14ac:dyDescent="0.2"/>
    <row r="22" spans="3:3" s="102" customFormat="1" ht="12.75" x14ac:dyDescent="0.2"/>
  </sheetData>
  <protectedRanges>
    <protectedRange sqref="B10:D12 C9:D9" name="Rango1_1"/>
    <protectedRange sqref="B9" name="Rango1_1_1"/>
  </protectedRanges>
  <mergeCells count="6">
    <mergeCell ref="A4:E4"/>
    <mergeCell ref="A5:E5"/>
    <mergeCell ref="A6:E6"/>
    <mergeCell ref="A7:B7"/>
    <mergeCell ref="A2:E2"/>
    <mergeCell ref="A3:E3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6"/>
  <sheetViews>
    <sheetView topLeftCell="A64" workbookViewId="0">
      <selection activeCell="F77" sqref="F77"/>
    </sheetView>
  </sheetViews>
  <sheetFormatPr baseColWidth="10" defaultColWidth="11.42578125" defaultRowHeight="15" x14ac:dyDescent="0.25"/>
  <cols>
    <col min="1" max="1" width="17" style="3" customWidth="1"/>
    <col min="2" max="2" width="37.5703125" style="3" customWidth="1"/>
    <col min="3" max="3" width="18.7109375" style="3" customWidth="1"/>
    <col min="4" max="4" width="18.42578125" style="3" customWidth="1"/>
    <col min="5" max="5" width="19.7109375" style="3" customWidth="1"/>
    <col min="6" max="16384" width="11.42578125" style="3"/>
  </cols>
  <sheetData>
    <row r="1" spans="1:7" x14ac:dyDescent="0.25">
      <c r="A1" s="10"/>
      <c r="B1" s="10"/>
      <c r="C1" s="10"/>
      <c r="D1" s="10"/>
      <c r="E1" s="196" t="s">
        <v>66</v>
      </c>
    </row>
    <row r="2" spans="1:7" x14ac:dyDescent="0.25">
      <c r="A2" s="200" t="s">
        <v>143</v>
      </c>
      <c r="B2" s="200"/>
      <c r="C2" s="200"/>
      <c r="D2" s="200"/>
      <c r="E2" s="200"/>
      <c r="F2" s="92"/>
      <c r="G2" s="92"/>
    </row>
    <row r="3" spans="1:7" x14ac:dyDescent="0.25">
      <c r="A3" s="199" t="s">
        <v>142</v>
      </c>
      <c r="B3" s="199"/>
      <c r="C3" s="199"/>
      <c r="D3" s="199"/>
      <c r="E3" s="199"/>
      <c r="F3" s="104"/>
      <c r="G3" s="104"/>
    </row>
    <row r="4" spans="1:7" ht="15.75" customHeight="1" x14ac:dyDescent="0.25">
      <c r="A4" s="202" t="s">
        <v>7</v>
      </c>
      <c r="B4" s="202"/>
      <c r="C4" s="202"/>
      <c r="D4" s="202"/>
      <c r="E4" s="202"/>
      <c r="F4" s="84"/>
    </row>
    <row r="5" spans="1:7" x14ac:dyDescent="0.25">
      <c r="A5" s="202" t="s">
        <v>64</v>
      </c>
      <c r="B5" s="202"/>
      <c r="C5" s="202"/>
      <c r="D5" s="202"/>
      <c r="E5" s="202"/>
    </row>
    <row r="6" spans="1:7" x14ac:dyDescent="0.25">
      <c r="A6" s="200" t="s">
        <v>67</v>
      </c>
      <c r="B6" s="200"/>
      <c r="C6" s="200"/>
      <c r="D6" s="200"/>
      <c r="E6" s="200"/>
    </row>
    <row r="7" spans="1:7" x14ac:dyDescent="0.25">
      <c r="A7" s="77"/>
      <c r="B7" s="77"/>
      <c r="C7" s="77"/>
      <c r="D7" s="77"/>
      <c r="E7" s="77"/>
    </row>
    <row r="8" spans="1:7" ht="24.75" customHeight="1" x14ac:dyDescent="0.25">
      <c r="A8" s="222" t="s">
        <v>68</v>
      </c>
      <c r="B8" s="222"/>
      <c r="C8" s="222"/>
      <c r="D8" s="222"/>
      <c r="E8" s="222"/>
    </row>
    <row r="9" spans="1:7" ht="22.5" customHeight="1" x14ac:dyDescent="0.25">
      <c r="A9" s="78" t="s">
        <v>10</v>
      </c>
      <c r="B9" s="79" t="s">
        <v>11</v>
      </c>
      <c r="C9" s="80" t="s">
        <v>13</v>
      </c>
      <c r="D9" s="80" t="s">
        <v>69</v>
      </c>
      <c r="E9" s="80" t="s">
        <v>70</v>
      </c>
    </row>
    <row r="10" spans="1:7" x14ac:dyDescent="0.25">
      <c r="A10" s="142" t="s">
        <v>192</v>
      </c>
      <c r="B10" s="143" t="s">
        <v>193</v>
      </c>
      <c r="C10" s="144">
        <v>59975333.549999997</v>
      </c>
      <c r="D10" s="145">
        <f>+D11+D39</f>
        <v>1</v>
      </c>
      <c r="E10" s="146"/>
    </row>
    <row r="11" spans="1:7" x14ac:dyDescent="0.25">
      <c r="A11" s="142" t="s">
        <v>194</v>
      </c>
      <c r="B11" s="143" t="s">
        <v>195</v>
      </c>
      <c r="C11" s="144">
        <v>59599045.399999999</v>
      </c>
      <c r="D11" s="147">
        <f>+C11/C10*100%</f>
        <v>0.99372595152494991</v>
      </c>
      <c r="E11" s="146"/>
    </row>
    <row r="12" spans="1:7" x14ac:dyDescent="0.25">
      <c r="A12" s="142" t="s">
        <v>196</v>
      </c>
      <c r="B12" s="143" t="s">
        <v>197</v>
      </c>
      <c r="C12" s="144">
        <v>36956851.880000003</v>
      </c>
      <c r="D12" s="145">
        <f>+C12/C10*100%</f>
        <v>0.61620085612679354</v>
      </c>
      <c r="E12" s="146"/>
    </row>
    <row r="13" spans="1:7" ht="24" x14ac:dyDescent="0.25">
      <c r="A13" s="142" t="s">
        <v>198</v>
      </c>
      <c r="B13" s="143" t="s">
        <v>199</v>
      </c>
      <c r="C13" s="144">
        <v>11898522.130000001</v>
      </c>
      <c r="D13" s="145">
        <f>+C13/C10*100%</f>
        <v>0.19839026189125716</v>
      </c>
      <c r="E13" s="146" t="s">
        <v>200</v>
      </c>
    </row>
    <row r="14" spans="1:7" ht="24" x14ac:dyDescent="0.25">
      <c r="A14" s="142" t="s">
        <v>201</v>
      </c>
      <c r="B14" s="143" t="s">
        <v>202</v>
      </c>
      <c r="C14" s="144">
        <v>8866475.5500000007</v>
      </c>
      <c r="D14" s="145">
        <f>+C14/C10/100%</f>
        <v>0.14783536872884973</v>
      </c>
      <c r="E14" s="146" t="s">
        <v>200</v>
      </c>
    </row>
    <row r="15" spans="1:7" ht="24" x14ac:dyDescent="0.25">
      <c r="A15" s="142" t="s">
        <v>203</v>
      </c>
      <c r="B15" s="143" t="s">
        <v>204</v>
      </c>
      <c r="C15" s="144">
        <v>11868564.98</v>
      </c>
      <c r="D15" s="145">
        <f>+C15/C10/100%</f>
        <v>0.1978907707133544</v>
      </c>
      <c r="E15" s="146" t="s">
        <v>200</v>
      </c>
    </row>
    <row r="16" spans="1:7" x14ac:dyDescent="0.25">
      <c r="A16" s="142" t="s">
        <v>205</v>
      </c>
      <c r="B16" s="143" t="s">
        <v>206</v>
      </c>
      <c r="C16" s="144">
        <v>317722.28000000003</v>
      </c>
      <c r="D16" s="145">
        <f>+C16/C10/100%</f>
        <v>5.2975491955392388E-3</v>
      </c>
      <c r="E16" s="146"/>
    </row>
    <row r="17" spans="1:5" ht="24" x14ac:dyDescent="0.25">
      <c r="A17" s="142" t="s">
        <v>207</v>
      </c>
      <c r="B17" s="143" t="s">
        <v>208</v>
      </c>
      <c r="C17" s="144">
        <v>3886766.94</v>
      </c>
      <c r="D17" s="145">
        <f>+C17/C10/100%</f>
        <v>6.4806091270166857E-2</v>
      </c>
      <c r="E17" s="146"/>
    </row>
    <row r="18" spans="1:5" s="102" customFormat="1" ht="24" x14ac:dyDescent="0.2">
      <c r="A18" s="142" t="s">
        <v>209</v>
      </c>
      <c r="B18" s="143" t="s">
        <v>210</v>
      </c>
      <c r="C18" s="144">
        <v>118800</v>
      </c>
      <c r="D18" s="145">
        <f>+C18/C10/100%</f>
        <v>1.9808143276261948E-3</v>
      </c>
      <c r="E18" s="146"/>
    </row>
    <row r="19" spans="1:5" s="102" customFormat="1" ht="12.75" x14ac:dyDescent="0.2">
      <c r="A19" s="142" t="s">
        <v>211</v>
      </c>
      <c r="B19" s="143" t="s">
        <v>212</v>
      </c>
      <c r="C19" s="144">
        <v>5514879.3799999999</v>
      </c>
      <c r="D19" s="145">
        <f>+C19/C10*100%</f>
        <v>9.1952458678739607E-2</v>
      </c>
      <c r="E19" s="146"/>
    </row>
    <row r="20" spans="1:5" s="102" customFormat="1" ht="36" x14ac:dyDescent="0.2">
      <c r="A20" s="142" t="s">
        <v>213</v>
      </c>
      <c r="B20" s="143" t="s">
        <v>214</v>
      </c>
      <c r="C20" s="144">
        <v>274562.12</v>
      </c>
      <c r="D20" s="145">
        <f>+C20/C10*100%</f>
        <v>4.5779173494900887E-3</v>
      </c>
      <c r="E20" s="146"/>
    </row>
    <row r="21" spans="1:5" s="102" customFormat="1" ht="12.75" x14ac:dyDescent="0.2">
      <c r="A21" s="142" t="s">
        <v>215</v>
      </c>
      <c r="B21" s="143" t="s">
        <v>216</v>
      </c>
      <c r="C21" s="144">
        <v>118194.45</v>
      </c>
      <c r="D21" s="145">
        <f>+C21/C10*100%</f>
        <v>1.9707176768173221E-3</v>
      </c>
      <c r="E21" s="146"/>
    </row>
    <row r="22" spans="1:5" s="102" customFormat="1" ht="24" x14ac:dyDescent="0.2">
      <c r="A22" s="142" t="s">
        <v>217</v>
      </c>
      <c r="B22" s="143" t="s">
        <v>218</v>
      </c>
      <c r="C22" s="148">
        <v>0</v>
      </c>
      <c r="D22" s="145">
        <f>+C22/C10*100%</f>
        <v>0</v>
      </c>
      <c r="E22" s="146"/>
    </row>
    <row r="23" spans="1:5" s="102" customFormat="1" ht="24" x14ac:dyDescent="0.2">
      <c r="A23" s="142" t="s">
        <v>219</v>
      </c>
      <c r="B23" s="143" t="s">
        <v>220</v>
      </c>
      <c r="C23" s="144">
        <v>0</v>
      </c>
      <c r="D23" s="145">
        <f>+C23/C10*100%</f>
        <v>0</v>
      </c>
      <c r="E23" s="146"/>
    </row>
    <row r="24" spans="1:5" ht="24" x14ac:dyDescent="0.25">
      <c r="A24" s="142" t="s">
        <v>221</v>
      </c>
      <c r="B24" s="143" t="s">
        <v>222</v>
      </c>
      <c r="C24" s="144">
        <v>3523620.38</v>
      </c>
      <c r="D24" s="145">
        <f>+C24/C10*100%</f>
        <v>5.875115937558633E-2</v>
      </c>
      <c r="E24" s="146"/>
    </row>
    <row r="25" spans="1:5" x14ac:dyDescent="0.25">
      <c r="A25" s="142" t="s">
        <v>223</v>
      </c>
      <c r="B25" s="143" t="s">
        <v>224</v>
      </c>
      <c r="C25" s="144">
        <v>1362977.5</v>
      </c>
      <c r="D25" s="145">
        <f>+C25/C10*100%</f>
        <v>2.2725634345388313E-2</v>
      </c>
      <c r="E25" s="146"/>
    </row>
    <row r="26" spans="1:5" ht="24" x14ac:dyDescent="0.25">
      <c r="A26" s="142" t="s">
        <v>225</v>
      </c>
      <c r="B26" s="143" t="s">
        <v>226</v>
      </c>
      <c r="C26" s="148">
        <v>106887.62</v>
      </c>
      <c r="D26" s="145">
        <f>+C26/C10*100%</f>
        <v>1.7821930062446481E-3</v>
      </c>
      <c r="E26" s="146"/>
    </row>
    <row r="27" spans="1:5" ht="24" x14ac:dyDescent="0.25">
      <c r="A27" s="142" t="s">
        <v>227</v>
      </c>
      <c r="B27" s="143" t="s">
        <v>228</v>
      </c>
      <c r="C27" s="148">
        <v>0</v>
      </c>
      <c r="D27" s="145">
        <f>+C27/C10*100%</f>
        <v>0</v>
      </c>
      <c r="E27" s="146"/>
    </row>
    <row r="28" spans="1:5" ht="24" x14ac:dyDescent="0.25">
      <c r="A28" s="142" t="s">
        <v>229</v>
      </c>
      <c r="B28" s="143" t="s">
        <v>230</v>
      </c>
      <c r="C28" s="144">
        <v>128637.31</v>
      </c>
      <c r="D28" s="145">
        <f>+C28/C10*100%</f>
        <v>2.1448369252128987E-3</v>
      </c>
      <c r="E28" s="146"/>
    </row>
    <row r="29" spans="1:5" x14ac:dyDescent="0.25">
      <c r="A29" s="142" t="s">
        <v>231</v>
      </c>
      <c r="B29" s="143" t="s">
        <v>232</v>
      </c>
      <c r="C29" s="144">
        <v>17127314.140000001</v>
      </c>
      <c r="D29" s="145">
        <f>+C29/C10*100%</f>
        <v>0.28557263671941679</v>
      </c>
      <c r="E29" s="146"/>
    </row>
    <row r="30" spans="1:5" x14ac:dyDescent="0.25">
      <c r="A30" s="142" t="s">
        <v>233</v>
      </c>
      <c r="B30" s="143" t="s">
        <v>234</v>
      </c>
      <c r="C30" s="144">
        <v>8941992.0099999998</v>
      </c>
      <c r="D30" s="145">
        <f>+C30/C10</f>
        <v>0.14909449403137168</v>
      </c>
      <c r="E30" s="146" t="s">
        <v>235</v>
      </c>
    </row>
    <row r="31" spans="1:5" x14ac:dyDescent="0.25">
      <c r="A31" s="142" t="s">
        <v>236</v>
      </c>
      <c r="B31" s="143" t="s">
        <v>237</v>
      </c>
      <c r="C31" s="148">
        <v>0</v>
      </c>
      <c r="D31" s="145">
        <f>+C31/C10</f>
        <v>0</v>
      </c>
      <c r="E31" s="146"/>
    </row>
    <row r="32" spans="1:5" ht="24" x14ac:dyDescent="0.25">
      <c r="A32" s="142" t="s">
        <v>238</v>
      </c>
      <c r="B32" s="143" t="s">
        <v>239</v>
      </c>
      <c r="C32" s="148">
        <v>0</v>
      </c>
      <c r="D32" s="145">
        <f>+C32/C10</f>
        <v>0</v>
      </c>
      <c r="E32" s="146"/>
    </row>
    <row r="33" spans="1:5" ht="24" x14ac:dyDescent="0.25">
      <c r="A33" s="142" t="s">
        <v>240</v>
      </c>
      <c r="B33" s="143" t="s">
        <v>241</v>
      </c>
      <c r="C33" s="144">
        <v>229610.07</v>
      </c>
      <c r="D33" s="145">
        <f>+C33/C10</f>
        <v>3.8284083874011239E-3</v>
      </c>
      <c r="E33" s="146"/>
    </row>
    <row r="34" spans="1:5" ht="36" x14ac:dyDescent="0.25">
      <c r="A34" s="142" t="s">
        <v>242</v>
      </c>
      <c r="B34" s="143" t="s">
        <v>243</v>
      </c>
      <c r="C34" s="144">
        <v>5482343.7000000002</v>
      </c>
      <c r="D34" s="145">
        <f>+C34/C10</f>
        <v>9.1409974326020244E-2</v>
      </c>
      <c r="E34" s="146"/>
    </row>
    <row r="35" spans="1:5" ht="24" x14ac:dyDescent="0.25">
      <c r="A35" s="142" t="s">
        <v>244</v>
      </c>
      <c r="B35" s="143" t="s">
        <v>245</v>
      </c>
      <c r="C35" s="144">
        <v>232324.14</v>
      </c>
      <c r="D35" s="145">
        <f>+C35/C10</f>
        <v>3.8736614912915314E-3</v>
      </c>
      <c r="E35" s="146"/>
    </row>
    <row r="36" spans="1:5" x14ac:dyDescent="0.25">
      <c r="A36" s="142" t="s">
        <v>246</v>
      </c>
      <c r="B36" s="143" t="s">
        <v>247</v>
      </c>
      <c r="C36" s="144">
        <v>10953.85</v>
      </c>
      <c r="D36" s="145">
        <f>+C36/C10</f>
        <v>1.8263925103256055E-4</v>
      </c>
      <c r="E36" s="146"/>
    </row>
    <row r="37" spans="1:5" x14ac:dyDescent="0.25">
      <c r="A37" s="142" t="s">
        <v>248</v>
      </c>
      <c r="B37" s="143" t="s">
        <v>249</v>
      </c>
      <c r="C37" s="148">
        <v>0</v>
      </c>
      <c r="D37" s="145">
        <f>+C37/C11</f>
        <v>0</v>
      </c>
      <c r="E37" s="146"/>
    </row>
    <row r="38" spans="1:5" x14ac:dyDescent="0.25">
      <c r="A38" s="142" t="s">
        <v>250</v>
      </c>
      <c r="B38" s="143" t="s">
        <v>251</v>
      </c>
      <c r="C38" s="144">
        <v>2230090.37</v>
      </c>
      <c r="D38" s="145">
        <f>+C38/C10</f>
        <v>3.7183459232299682E-2</v>
      </c>
      <c r="E38" s="146"/>
    </row>
    <row r="39" spans="1:5" ht="24" x14ac:dyDescent="0.25">
      <c r="A39" s="142" t="s">
        <v>252</v>
      </c>
      <c r="B39" s="143" t="s">
        <v>253</v>
      </c>
      <c r="C39" s="148">
        <v>376288.15</v>
      </c>
      <c r="D39" s="147">
        <f>+C39/C10*100%</f>
        <v>6.2740484750501242E-3</v>
      </c>
      <c r="E39" s="146"/>
    </row>
    <row r="40" spans="1:5" ht="36" x14ac:dyDescent="0.25">
      <c r="A40" s="142" t="s">
        <v>254</v>
      </c>
      <c r="B40" s="143" t="s">
        <v>255</v>
      </c>
      <c r="C40" s="148">
        <v>376288.15</v>
      </c>
      <c r="D40" s="147">
        <f>+C40/C10*100%</f>
        <v>6.2740484750501242E-3</v>
      </c>
      <c r="E40" s="146"/>
    </row>
    <row r="41" spans="1:5" x14ac:dyDescent="0.25">
      <c r="A41" s="142" t="s">
        <v>256</v>
      </c>
      <c r="B41" s="143" t="s">
        <v>257</v>
      </c>
      <c r="C41" s="148">
        <v>369819.47</v>
      </c>
      <c r="D41" s="145">
        <f>+C41/C10</f>
        <v>6.1661928014404514E-3</v>
      </c>
      <c r="E41" s="146"/>
    </row>
    <row r="42" spans="1:5" ht="24" x14ac:dyDescent="0.25">
      <c r="A42" s="142" t="s">
        <v>258</v>
      </c>
      <c r="B42" s="143" t="s">
        <v>259</v>
      </c>
      <c r="C42" s="148">
        <v>6468.68</v>
      </c>
      <c r="D42" s="145">
        <f>+C42/C10</f>
        <v>1.0785567360967183E-4</v>
      </c>
      <c r="E42" s="146"/>
    </row>
    <row r="43" spans="1:5" x14ac:dyDescent="0.25">
      <c r="A43" s="43"/>
      <c r="B43" s="107"/>
      <c r="C43" s="149"/>
      <c r="D43" s="150"/>
      <c r="E43" s="146"/>
    </row>
    <row r="44" spans="1:5" x14ac:dyDescent="0.25">
      <c r="A44" s="30"/>
      <c r="B44" s="107"/>
      <c r="C44" s="110"/>
      <c r="D44" s="146"/>
      <c r="E44" s="146"/>
    </row>
    <row r="45" spans="1:5" x14ac:dyDescent="0.25">
      <c r="A45" s="30"/>
      <c r="B45" s="151" t="s">
        <v>6</v>
      </c>
      <c r="C45" s="110">
        <f>+C10</f>
        <v>59975333.549999997</v>
      </c>
      <c r="D45" s="146"/>
      <c r="E45" s="146"/>
    </row>
    <row r="46" spans="1:5" x14ac:dyDescent="0.25">
      <c r="A46" s="30"/>
      <c r="B46" s="31"/>
      <c r="C46" s="39"/>
      <c r="D46" s="47"/>
      <c r="E46" s="47"/>
    </row>
    <row r="47" spans="1:5" x14ac:dyDescent="0.25">
      <c r="A47" s="89"/>
      <c r="B47" s="89"/>
      <c r="C47" s="89"/>
      <c r="D47" s="89"/>
    </row>
    <row r="51" spans="1:5" x14ac:dyDescent="0.25">
      <c r="A51" s="102"/>
      <c r="B51" s="102"/>
      <c r="C51" s="103"/>
      <c r="D51" s="102"/>
      <c r="E51" s="102"/>
    </row>
    <row r="52" spans="1:5" x14ac:dyDescent="0.25">
      <c r="A52" s="102"/>
      <c r="B52" s="102"/>
      <c r="C52" s="103"/>
      <c r="D52" s="102"/>
      <c r="E52" s="102"/>
    </row>
    <row r="53" spans="1:5" x14ac:dyDescent="0.25">
      <c r="A53" s="102"/>
      <c r="B53" s="102"/>
      <c r="C53" s="103"/>
      <c r="D53" s="102"/>
      <c r="E53" s="102"/>
    </row>
    <row r="54" spans="1:5" x14ac:dyDescent="0.25">
      <c r="A54" s="102"/>
      <c r="B54" s="102"/>
      <c r="C54" s="103"/>
      <c r="D54" s="102"/>
      <c r="E54" s="102"/>
    </row>
    <row r="55" spans="1:5" x14ac:dyDescent="0.25">
      <c r="A55" s="102"/>
      <c r="B55" s="102"/>
      <c r="C55" s="102"/>
      <c r="D55" s="102"/>
      <c r="E55" s="102"/>
    </row>
    <row r="56" spans="1:5" x14ac:dyDescent="0.25">
      <c r="A56" s="102"/>
      <c r="B56" s="102"/>
      <c r="C56" s="102"/>
      <c r="D56" s="102"/>
      <c r="E56" s="102"/>
    </row>
  </sheetData>
  <protectedRanges>
    <protectedRange sqref="B46:D46" name="Rango1_1"/>
    <protectedRange sqref="B10:D45" name="Rango1_1_1"/>
  </protectedRanges>
  <mergeCells count="6">
    <mergeCell ref="A4:E4"/>
    <mergeCell ref="A5:E5"/>
    <mergeCell ref="A6:E6"/>
    <mergeCell ref="A8:E8"/>
    <mergeCell ref="A2:E2"/>
    <mergeCell ref="A3:E3"/>
  </mergeCells>
  <pageMargins left="1.4960629921259843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1"/>
  <sheetViews>
    <sheetView topLeftCell="A7" workbookViewId="0">
      <selection activeCell="C7" sqref="C7"/>
    </sheetView>
  </sheetViews>
  <sheetFormatPr baseColWidth="10" defaultColWidth="11.42578125" defaultRowHeight="15" x14ac:dyDescent="0.25"/>
  <cols>
    <col min="1" max="1" width="11.42578125" style="3"/>
    <col min="2" max="2" width="37.28515625" style="3" customWidth="1"/>
    <col min="3" max="3" width="17.140625" style="3" customWidth="1"/>
    <col min="4" max="4" width="16.5703125" style="3" customWidth="1"/>
    <col min="5" max="5" width="15.5703125" style="3" customWidth="1"/>
    <col min="6" max="7" width="11.42578125" style="3"/>
    <col min="8" max="8" width="3.42578125" style="3" customWidth="1"/>
    <col min="9" max="16384" width="11.42578125" style="3"/>
  </cols>
  <sheetData>
    <row r="1" spans="1:7" x14ac:dyDescent="0.25">
      <c r="A1" s="10"/>
      <c r="B1" s="10"/>
      <c r="C1" s="10"/>
      <c r="D1" s="10"/>
      <c r="E1" s="195"/>
      <c r="F1" s="232" t="s">
        <v>71</v>
      </c>
      <c r="G1" s="232"/>
    </row>
    <row r="2" spans="1:7" x14ac:dyDescent="0.25">
      <c r="A2" s="200" t="s">
        <v>143</v>
      </c>
      <c r="B2" s="200"/>
      <c r="C2" s="200"/>
      <c r="D2" s="200"/>
      <c r="E2" s="200"/>
      <c r="F2" s="200"/>
      <c r="G2" s="200"/>
    </row>
    <row r="3" spans="1:7" x14ac:dyDescent="0.25">
      <c r="A3" s="199" t="s">
        <v>142</v>
      </c>
      <c r="B3" s="199"/>
      <c r="C3" s="199"/>
      <c r="D3" s="199"/>
      <c r="E3" s="199"/>
      <c r="F3" s="199"/>
      <c r="G3" s="199"/>
    </row>
    <row r="4" spans="1:7" ht="15.75" customHeight="1" x14ac:dyDescent="0.25">
      <c r="A4" s="202" t="s">
        <v>7</v>
      </c>
      <c r="B4" s="202"/>
      <c r="C4" s="202"/>
      <c r="D4" s="202"/>
      <c r="E4" s="202"/>
      <c r="F4" s="202"/>
      <c r="G4" s="202"/>
    </row>
    <row r="5" spans="1:7" x14ac:dyDescent="0.25">
      <c r="A5" s="202" t="s">
        <v>72</v>
      </c>
      <c r="B5" s="202"/>
      <c r="C5" s="202"/>
      <c r="D5" s="202"/>
      <c r="E5" s="202"/>
      <c r="F5" s="202"/>
      <c r="G5" s="202"/>
    </row>
    <row r="6" spans="1:7" x14ac:dyDescent="0.25">
      <c r="A6" s="200" t="s">
        <v>73</v>
      </c>
      <c r="B6" s="200"/>
      <c r="C6" s="200"/>
      <c r="D6" s="200"/>
      <c r="E6" s="200"/>
      <c r="F6" s="200"/>
      <c r="G6" s="200"/>
    </row>
    <row r="7" spans="1:7" x14ac:dyDescent="0.25">
      <c r="A7" s="220"/>
      <c r="B7" s="220"/>
      <c r="C7" s="5"/>
      <c r="D7" s="5"/>
      <c r="E7" s="5"/>
      <c r="F7" s="4"/>
      <c r="G7" s="4"/>
    </row>
    <row r="8" spans="1:7" ht="22.5" customHeight="1" x14ac:dyDescent="0.25">
      <c r="A8" s="78" t="s">
        <v>10</v>
      </c>
      <c r="B8" s="79" t="s">
        <v>11</v>
      </c>
      <c r="C8" s="80" t="s">
        <v>122</v>
      </c>
      <c r="D8" s="80" t="s">
        <v>123</v>
      </c>
      <c r="E8" s="80" t="s">
        <v>74</v>
      </c>
      <c r="F8" s="80" t="s">
        <v>12</v>
      </c>
      <c r="G8" s="80" t="s">
        <v>58</v>
      </c>
    </row>
    <row r="9" spans="1:7" x14ac:dyDescent="0.25">
      <c r="A9" s="152">
        <v>3110</v>
      </c>
      <c r="B9" s="153" t="s">
        <v>260</v>
      </c>
      <c r="C9" s="110">
        <v>0</v>
      </c>
      <c r="D9" s="146">
        <v>0</v>
      </c>
      <c r="E9" s="146">
        <f>+D9-C9</f>
        <v>0</v>
      </c>
      <c r="F9" s="30"/>
      <c r="G9" s="30"/>
    </row>
    <row r="10" spans="1:7" x14ac:dyDescent="0.25">
      <c r="A10" s="152">
        <v>3120</v>
      </c>
      <c r="B10" s="153" t="s">
        <v>261</v>
      </c>
      <c r="C10" s="110">
        <v>0</v>
      </c>
      <c r="D10" s="146">
        <v>0</v>
      </c>
      <c r="E10" s="146">
        <f t="shared" ref="E10:E11" si="0">+D10-C10</f>
        <v>0</v>
      </c>
      <c r="F10" s="30"/>
      <c r="G10" s="30"/>
    </row>
    <row r="11" spans="1:7" x14ac:dyDescent="0.25">
      <c r="A11" s="152">
        <v>3130</v>
      </c>
      <c r="B11" s="153" t="s">
        <v>262</v>
      </c>
      <c r="C11" s="110">
        <v>0</v>
      </c>
      <c r="D11" s="146">
        <v>0</v>
      </c>
      <c r="E11" s="146">
        <f t="shared" si="0"/>
        <v>0</v>
      </c>
      <c r="F11" s="30"/>
      <c r="G11" s="30"/>
    </row>
    <row r="12" spans="1:7" x14ac:dyDescent="0.25">
      <c r="A12" s="30"/>
      <c r="B12" s="48" t="s">
        <v>6</v>
      </c>
      <c r="C12" s="39">
        <f>SUM(C9:C11)</f>
        <v>0</v>
      </c>
      <c r="D12" s="39">
        <f t="shared" ref="D12:E12" si="1">SUM(D9:D11)</f>
        <v>0</v>
      </c>
      <c r="E12" s="39">
        <f t="shared" si="1"/>
        <v>0</v>
      </c>
      <c r="F12" s="30"/>
      <c r="G12" s="30"/>
    </row>
    <row r="13" spans="1:7" x14ac:dyDescent="0.25">
      <c r="A13" s="89"/>
      <c r="B13" s="89"/>
      <c r="C13" s="89"/>
      <c r="D13" s="89"/>
      <c r="G13" s="13"/>
    </row>
    <row r="16" spans="1:7" s="102" customFormat="1" ht="12.75" x14ac:dyDescent="0.2">
      <c r="C16" s="103"/>
    </row>
    <row r="17" spans="3:3" s="102" customFormat="1" ht="12.75" x14ac:dyDescent="0.2">
      <c r="C17" s="103"/>
    </row>
    <row r="18" spans="3:3" s="102" customFormat="1" ht="12.75" x14ac:dyDescent="0.2">
      <c r="C18" s="103"/>
    </row>
    <row r="19" spans="3:3" s="102" customFormat="1" ht="12.75" x14ac:dyDescent="0.2">
      <c r="C19" s="103"/>
    </row>
    <row r="20" spans="3:3" s="102" customFormat="1" ht="12.75" x14ac:dyDescent="0.2"/>
    <row r="21" spans="3:3" s="102" customFormat="1" ht="12.75" x14ac:dyDescent="0.2"/>
  </sheetData>
  <protectedRanges>
    <protectedRange sqref="B12:E12" name="Rango1_1"/>
    <protectedRange sqref="B9:D11" name="Rango1_1_1_1"/>
  </protectedRanges>
  <mergeCells count="7">
    <mergeCell ref="A6:G6"/>
    <mergeCell ref="A7:B7"/>
    <mergeCell ref="A2:G2"/>
    <mergeCell ref="A3:G3"/>
    <mergeCell ref="F1:G1"/>
    <mergeCell ref="A4:G4"/>
    <mergeCell ref="A5:G5"/>
  </mergeCells>
  <pageMargins left="1.4960629921259843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8"/>
  <sheetViews>
    <sheetView topLeftCell="A26" workbookViewId="0">
      <selection activeCell="D35" sqref="D35"/>
    </sheetView>
  </sheetViews>
  <sheetFormatPr baseColWidth="10" defaultColWidth="11.42578125" defaultRowHeight="15" x14ac:dyDescent="0.25"/>
  <cols>
    <col min="1" max="1" width="11.42578125" style="3"/>
    <col min="2" max="2" width="37.85546875" style="3" customWidth="1"/>
    <col min="3" max="3" width="17.140625" style="3" customWidth="1"/>
    <col min="4" max="4" width="16.5703125" style="3" customWidth="1"/>
    <col min="5" max="5" width="15.5703125" style="3" customWidth="1"/>
    <col min="6" max="6" width="14.28515625" style="3" customWidth="1"/>
    <col min="7" max="7" width="10.28515625" style="3" customWidth="1"/>
    <col min="8" max="16384" width="11.42578125" style="3"/>
  </cols>
  <sheetData>
    <row r="1" spans="1:7" x14ac:dyDescent="0.25">
      <c r="A1" s="10"/>
      <c r="B1" s="10"/>
      <c r="C1" s="10"/>
      <c r="D1" s="10"/>
      <c r="E1" s="195"/>
      <c r="F1" s="232" t="s">
        <v>75</v>
      </c>
      <c r="G1" s="232"/>
    </row>
    <row r="2" spans="1:7" x14ac:dyDescent="0.25">
      <c r="A2" s="200" t="s">
        <v>143</v>
      </c>
      <c r="B2" s="200"/>
      <c r="C2" s="200"/>
      <c r="D2" s="200"/>
      <c r="E2" s="200"/>
      <c r="F2" s="200"/>
      <c r="G2" s="200"/>
    </row>
    <row r="3" spans="1:7" x14ac:dyDescent="0.25">
      <c r="A3" s="199" t="s">
        <v>142</v>
      </c>
      <c r="B3" s="199"/>
      <c r="C3" s="199"/>
      <c r="D3" s="199"/>
      <c r="E3" s="199"/>
      <c r="F3" s="199"/>
      <c r="G3" s="199"/>
    </row>
    <row r="4" spans="1:7" ht="15.75" customHeight="1" x14ac:dyDescent="0.25">
      <c r="A4" s="202" t="s">
        <v>7</v>
      </c>
      <c r="B4" s="202"/>
      <c r="C4" s="202"/>
      <c r="D4" s="202"/>
      <c r="E4" s="202"/>
      <c r="F4" s="202"/>
      <c r="G4" s="202"/>
    </row>
    <row r="5" spans="1:7" x14ac:dyDescent="0.25">
      <c r="A5" s="202" t="s">
        <v>72</v>
      </c>
      <c r="B5" s="202"/>
      <c r="C5" s="202"/>
      <c r="D5" s="202"/>
      <c r="E5" s="202"/>
      <c r="F5" s="202"/>
      <c r="G5" s="202"/>
    </row>
    <row r="6" spans="1:7" x14ac:dyDescent="0.25">
      <c r="A6" s="200" t="s">
        <v>76</v>
      </c>
      <c r="B6" s="200"/>
      <c r="C6" s="200"/>
      <c r="D6" s="200"/>
      <c r="E6" s="200"/>
      <c r="F6" s="200"/>
      <c r="G6" s="200"/>
    </row>
    <row r="7" spans="1:7" x14ac:dyDescent="0.25">
      <c r="A7" s="220"/>
      <c r="B7" s="220"/>
      <c r="C7" s="5"/>
      <c r="D7" s="5"/>
      <c r="E7" s="5"/>
      <c r="F7" s="4"/>
      <c r="G7" s="4"/>
    </row>
    <row r="8" spans="1:7" ht="22.5" customHeight="1" x14ac:dyDescent="0.25">
      <c r="A8" s="78" t="s">
        <v>10</v>
      </c>
      <c r="B8" s="79" t="s">
        <v>11</v>
      </c>
      <c r="C8" s="80" t="s">
        <v>122</v>
      </c>
      <c r="D8" s="80" t="s">
        <v>123</v>
      </c>
      <c r="E8" s="80" t="s">
        <v>74</v>
      </c>
      <c r="F8" s="80" t="s">
        <v>12</v>
      </c>
      <c r="G8" s="80" t="s">
        <v>58</v>
      </c>
    </row>
    <row r="9" spans="1:7" x14ac:dyDescent="0.25">
      <c r="A9" s="154">
        <v>3210</v>
      </c>
      <c r="B9" s="155" t="s">
        <v>263</v>
      </c>
      <c r="C9" s="146">
        <v>0</v>
      </c>
      <c r="D9" s="146">
        <v>0</v>
      </c>
      <c r="E9" s="146">
        <f t="shared" ref="E9:E22" si="0">+D9-C9</f>
        <v>0</v>
      </c>
      <c r="F9" s="30"/>
      <c r="G9" s="30"/>
    </row>
    <row r="10" spans="1:7" ht="36" x14ac:dyDescent="0.25">
      <c r="A10" s="156">
        <v>3220</v>
      </c>
      <c r="B10" s="157" t="s">
        <v>264</v>
      </c>
      <c r="C10" s="110">
        <v>50655427.030000001</v>
      </c>
      <c r="D10" s="110">
        <v>50660607.560000002</v>
      </c>
      <c r="E10" s="110">
        <f t="shared" si="0"/>
        <v>5180.5300000011921</v>
      </c>
      <c r="F10" s="158" t="s">
        <v>265</v>
      </c>
      <c r="G10" s="159" t="s">
        <v>266</v>
      </c>
    </row>
    <row r="11" spans="1:7" x14ac:dyDescent="0.25">
      <c r="A11" s="154">
        <v>3230</v>
      </c>
      <c r="B11" s="155" t="s">
        <v>267</v>
      </c>
      <c r="C11" s="146">
        <v>0</v>
      </c>
      <c r="D11" s="146">
        <v>0</v>
      </c>
      <c r="E11" s="146">
        <f t="shared" si="0"/>
        <v>0</v>
      </c>
      <c r="F11" s="30"/>
      <c r="G11" s="30"/>
    </row>
    <row r="12" spans="1:7" x14ac:dyDescent="0.25">
      <c r="A12" s="154">
        <v>3231</v>
      </c>
      <c r="B12" s="155" t="s">
        <v>268</v>
      </c>
      <c r="C12" s="146">
        <v>0</v>
      </c>
      <c r="D12" s="146">
        <v>0</v>
      </c>
      <c r="E12" s="146">
        <f t="shared" si="0"/>
        <v>0</v>
      </c>
      <c r="F12" s="30"/>
      <c r="G12" s="30"/>
    </row>
    <row r="13" spans="1:7" x14ac:dyDescent="0.25">
      <c r="A13" s="154">
        <v>3232</v>
      </c>
      <c r="B13" s="155" t="s">
        <v>269</v>
      </c>
      <c r="C13" s="146">
        <v>0</v>
      </c>
      <c r="D13" s="146">
        <v>0</v>
      </c>
      <c r="E13" s="146">
        <f t="shared" si="0"/>
        <v>0</v>
      </c>
      <c r="F13" s="30"/>
      <c r="G13" s="30"/>
    </row>
    <row r="14" spans="1:7" x14ac:dyDescent="0.25">
      <c r="A14" s="154">
        <v>3233</v>
      </c>
      <c r="B14" s="155" t="s">
        <v>270</v>
      </c>
      <c r="C14" s="146">
        <v>0</v>
      </c>
      <c r="D14" s="146">
        <v>0</v>
      </c>
      <c r="E14" s="146">
        <f t="shared" si="0"/>
        <v>0</v>
      </c>
      <c r="F14" s="30"/>
      <c r="G14" s="30"/>
    </row>
    <row r="15" spans="1:7" x14ac:dyDescent="0.25">
      <c r="A15" s="154">
        <v>3239</v>
      </c>
      <c r="B15" s="155" t="s">
        <v>271</v>
      </c>
      <c r="C15" s="146">
        <v>0</v>
      </c>
      <c r="D15" s="146">
        <v>0</v>
      </c>
      <c r="E15" s="146">
        <f t="shared" si="0"/>
        <v>0</v>
      </c>
      <c r="F15" s="30"/>
      <c r="G15" s="30"/>
    </row>
    <row r="16" spans="1:7" x14ac:dyDescent="0.25">
      <c r="A16" s="154">
        <v>3240</v>
      </c>
      <c r="B16" s="155" t="s">
        <v>272</v>
      </c>
      <c r="C16" s="146">
        <v>0</v>
      </c>
      <c r="D16" s="146">
        <v>0</v>
      </c>
      <c r="E16" s="146">
        <f t="shared" si="0"/>
        <v>0</v>
      </c>
      <c r="F16" s="30"/>
      <c r="G16" s="30"/>
    </row>
    <row r="17" spans="1:7" x14ac:dyDescent="0.25">
      <c r="A17" s="154">
        <v>3241</v>
      </c>
      <c r="B17" s="155" t="s">
        <v>273</v>
      </c>
      <c r="C17" s="146">
        <v>0</v>
      </c>
      <c r="D17" s="146">
        <v>0</v>
      </c>
      <c r="E17" s="146">
        <f t="shared" si="0"/>
        <v>0</v>
      </c>
      <c r="F17" s="30"/>
      <c r="G17" s="30"/>
    </row>
    <row r="18" spans="1:7" x14ac:dyDescent="0.25">
      <c r="A18" s="154">
        <v>3242</v>
      </c>
      <c r="B18" s="155" t="s">
        <v>274</v>
      </c>
      <c r="C18" s="146">
        <v>0</v>
      </c>
      <c r="D18" s="146">
        <v>0</v>
      </c>
      <c r="E18" s="146">
        <f>+D18-C18</f>
        <v>0</v>
      </c>
      <c r="F18" s="30"/>
      <c r="G18" s="30"/>
    </row>
    <row r="19" spans="1:7" x14ac:dyDescent="0.25">
      <c r="A19" s="154">
        <v>3243</v>
      </c>
      <c r="B19" s="155" t="s">
        <v>275</v>
      </c>
      <c r="C19" s="146">
        <v>0</v>
      </c>
      <c r="D19" s="146">
        <v>0</v>
      </c>
      <c r="E19" s="146">
        <f t="shared" si="0"/>
        <v>0</v>
      </c>
      <c r="F19" s="30"/>
      <c r="G19" s="30"/>
    </row>
    <row r="20" spans="1:7" ht="24.75" x14ac:dyDescent="0.25">
      <c r="A20" s="160">
        <v>3250</v>
      </c>
      <c r="B20" s="161" t="s">
        <v>276</v>
      </c>
      <c r="C20" s="110">
        <v>-1409102.7</v>
      </c>
      <c r="D20" s="110">
        <v>-1418725.9</v>
      </c>
      <c r="E20" s="110">
        <f>+D20-C20</f>
        <v>-9623.1999999999534</v>
      </c>
      <c r="F20" s="30"/>
      <c r="G20" s="30"/>
    </row>
    <row r="21" spans="1:7" s="102" customFormat="1" ht="12.75" x14ac:dyDescent="0.2">
      <c r="A21" s="154">
        <v>3251</v>
      </c>
      <c r="B21" s="155" t="s">
        <v>277</v>
      </c>
      <c r="C21" s="146">
        <v>0</v>
      </c>
      <c r="D21" s="146"/>
      <c r="E21" s="146">
        <f>+D21-C21</f>
        <v>0</v>
      </c>
      <c r="F21" s="30"/>
      <c r="G21" s="30"/>
    </row>
    <row r="22" spans="1:7" s="102" customFormat="1" ht="12.75" x14ac:dyDescent="0.2">
      <c r="A22" s="154">
        <v>3252</v>
      </c>
      <c r="B22" s="155" t="s">
        <v>278</v>
      </c>
      <c r="C22" s="146">
        <v>-1409102.7</v>
      </c>
      <c r="D22" s="146">
        <v>-1418725.9</v>
      </c>
      <c r="E22" s="146">
        <f t="shared" si="0"/>
        <v>-9623.1999999999534</v>
      </c>
      <c r="F22" s="30"/>
      <c r="G22" s="30"/>
    </row>
    <row r="23" spans="1:7" s="102" customFormat="1" ht="12.75" x14ac:dyDescent="0.2">
      <c r="A23" s="30"/>
      <c r="B23" s="31"/>
      <c r="C23" s="39"/>
      <c r="D23" s="47"/>
      <c r="E23" s="47"/>
      <c r="F23" s="30"/>
      <c r="G23" s="30"/>
    </row>
    <row r="24" spans="1:7" s="102" customFormat="1" ht="29.25" customHeight="1" x14ac:dyDescent="0.2">
      <c r="A24" s="30"/>
      <c r="B24" s="48" t="s">
        <v>6</v>
      </c>
      <c r="C24" s="39">
        <f>SUM(C9:C23)</f>
        <v>47837221.629999995</v>
      </c>
      <c r="D24" s="39">
        <f t="shared" ref="D24:E24" si="1">SUM(D9:D23)</f>
        <v>47823155.760000005</v>
      </c>
      <c r="E24" s="39">
        <f t="shared" si="1"/>
        <v>-14065.869999998715</v>
      </c>
      <c r="F24" s="30"/>
      <c r="G24" s="30"/>
    </row>
    <row r="25" spans="1:7" x14ac:dyDescent="0.25">
      <c r="A25" s="89"/>
      <c r="B25" s="89"/>
      <c r="C25" s="89"/>
      <c r="D25" s="89"/>
      <c r="G25" s="90"/>
    </row>
    <row r="26" spans="1:7" x14ac:dyDescent="0.25">
      <c r="A26" s="89"/>
      <c r="B26" s="89"/>
      <c r="C26" s="89"/>
      <c r="D26" s="89"/>
      <c r="G26" s="101"/>
    </row>
    <row r="27" spans="1:7" x14ac:dyDescent="0.25">
      <c r="A27" s="89"/>
      <c r="B27" s="89"/>
      <c r="C27" s="89"/>
      <c r="D27" s="89"/>
      <c r="G27" s="101"/>
    </row>
    <row r="28" spans="1:7" x14ac:dyDescent="0.25">
      <c r="A28" s="89"/>
      <c r="B28" s="89"/>
      <c r="C28" s="89"/>
      <c r="D28" s="89"/>
      <c r="G28" s="101"/>
    </row>
    <row r="29" spans="1:7" x14ac:dyDescent="0.25">
      <c r="A29" s="89"/>
      <c r="B29" s="89"/>
      <c r="C29" s="89"/>
      <c r="D29" s="89"/>
      <c r="G29" s="101"/>
    </row>
    <row r="30" spans="1:7" x14ac:dyDescent="0.25">
      <c r="A30" s="89"/>
      <c r="B30" s="89"/>
      <c r="C30" s="89"/>
      <c r="D30" s="89"/>
      <c r="G30" s="101"/>
    </row>
    <row r="33" spans="1:7" x14ac:dyDescent="0.25">
      <c r="A33" s="102"/>
      <c r="B33" s="102"/>
      <c r="C33" s="103"/>
      <c r="D33" s="102"/>
      <c r="E33" s="102"/>
      <c r="F33" s="102"/>
      <c r="G33" s="102"/>
    </row>
    <row r="34" spans="1:7" x14ac:dyDescent="0.25">
      <c r="A34" s="102"/>
      <c r="B34" s="102"/>
      <c r="C34" s="103"/>
      <c r="D34" s="102"/>
      <c r="E34" s="102"/>
      <c r="F34" s="102"/>
      <c r="G34" s="102"/>
    </row>
    <row r="35" spans="1:7" x14ac:dyDescent="0.25">
      <c r="A35" s="102"/>
      <c r="B35" s="102"/>
      <c r="C35" s="103"/>
      <c r="D35" s="102"/>
      <c r="E35" s="102"/>
      <c r="F35" s="102"/>
      <c r="G35" s="102"/>
    </row>
    <row r="36" spans="1:7" x14ac:dyDescent="0.25">
      <c r="A36" s="102"/>
      <c r="B36" s="102"/>
      <c r="C36" s="103"/>
      <c r="D36" s="102"/>
      <c r="E36" s="102"/>
      <c r="F36" s="102"/>
      <c r="G36" s="102"/>
    </row>
    <row r="37" spans="1:7" x14ac:dyDescent="0.25">
      <c r="A37" s="102"/>
      <c r="B37" s="102"/>
      <c r="C37" s="102"/>
      <c r="D37" s="102"/>
      <c r="E37" s="102"/>
      <c r="F37" s="102"/>
      <c r="G37" s="102"/>
    </row>
    <row r="38" spans="1:7" x14ac:dyDescent="0.25">
      <c r="A38" s="102"/>
      <c r="B38" s="102"/>
      <c r="C38" s="102"/>
      <c r="D38" s="102"/>
      <c r="E38" s="102"/>
      <c r="F38" s="102"/>
      <c r="G38" s="102"/>
    </row>
  </sheetData>
  <protectedRanges>
    <protectedRange sqref="B23:D23 B24:E24" name="Rango1_1"/>
    <protectedRange sqref="B9:D22" name="Rango1_1_3"/>
  </protectedRanges>
  <mergeCells count="7">
    <mergeCell ref="A6:G6"/>
    <mergeCell ref="A7:B7"/>
    <mergeCell ref="A2:G2"/>
    <mergeCell ref="F1:G1"/>
    <mergeCell ref="A3:G3"/>
    <mergeCell ref="A4:G4"/>
    <mergeCell ref="A5:G5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H39"/>
  <sheetViews>
    <sheetView showGridLines="0" tabSelected="1" workbookViewId="0">
      <pane ySplit="6" topLeftCell="A50" activePane="bottomLeft" state="frozen"/>
      <selection pane="bottomLeft" activeCell="C53" sqref="C53"/>
    </sheetView>
  </sheetViews>
  <sheetFormatPr baseColWidth="10" defaultColWidth="11.42578125" defaultRowHeight="15" x14ac:dyDescent="0.25"/>
  <cols>
    <col min="1" max="1" width="3.85546875" style="24" customWidth="1"/>
    <col min="2" max="2" width="40.7109375" style="24" customWidth="1"/>
    <col min="3" max="3" width="24" style="24" customWidth="1"/>
    <col min="4" max="4" width="22" style="24" customWidth="1"/>
    <col min="5" max="16384" width="11.42578125" style="24"/>
  </cols>
  <sheetData>
    <row r="1" spans="2:7" x14ac:dyDescent="0.25">
      <c r="B1" s="233"/>
      <c r="C1" s="233"/>
      <c r="D1" s="234" t="s">
        <v>77</v>
      </c>
    </row>
    <row r="2" spans="2:7" x14ac:dyDescent="0.25">
      <c r="B2" s="235" t="s">
        <v>143</v>
      </c>
      <c r="C2" s="235"/>
      <c r="D2" s="235"/>
    </row>
    <row r="3" spans="2:7" x14ac:dyDescent="0.25">
      <c r="B3" s="236" t="s">
        <v>142</v>
      </c>
      <c r="C3" s="236"/>
      <c r="D3" s="236"/>
      <c r="E3" s="82"/>
      <c r="F3" s="82"/>
      <c r="G3" s="82"/>
    </row>
    <row r="4" spans="2:7" ht="15.75" customHeight="1" x14ac:dyDescent="0.25">
      <c r="B4" s="237" t="s">
        <v>7</v>
      </c>
      <c r="C4" s="237"/>
      <c r="D4" s="237"/>
      <c r="E4" s="85"/>
      <c r="F4" s="85"/>
      <c r="G4" s="85"/>
    </row>
    <row r="5" spans="2:7" x14ac:dyDescent="0.25">
      <c r="B5" s="237" t="s">
        <v>78</v>
      </c>
      <c r="C5" s="237"/>
      <c r="D5" s="237"/>
      <c r="E5" s="85"/>
      <c r="F5" s="85"/>
      <c r="G5" s="85"/>
    </row>
    <row r="6" spans="2:7" x14ac:dyDescent="0.25">
      <c r="B6" s="235" t="s">
        <v>1</v>
      </c>
      <c r="C6" s="235"/>
      <c r="D6" s="235"/>
    </row>
    <row r="7" spans="2:7" x14ac:dyDescent="0.25">
      <c r="B7" s="94"/>
      <c r="C7" s="94"/>
      <c r="D7" s="94"/>
    </row>
    <row r="8" spans="2:7" x14ac:dyDescent="0.25">
      <c r="B8" s="95" t="s">
        <v>124</v>
      </c>
      <c r="C8" s="69"/>
      <c r="D8" s="69"/>
    </row>
    <row r="9" spans="2:7" ht="22.5" customHeight="1" x14ac:dyDescent="0.25">
      <c r="B9" s="86" t="s">
        <v>0</v>
      </c>
      <c r="C9" s="87">
        <v>2021</v>
      </c>
      <c r="D9" s="87">
        <v>2020</v>
      </c>
    </row>
    <row r="10" spans="2:7" x14ac:dyDescent="0.25">
      <c r="B10" s="96" t="s">
        <v>125</v>
      </c>
      <c r="C10" s="162">
        <v>0</v>
      </c>
      <c r="D10" s="162">
        <v>0</v>
      </c>
    </row>
    <row r="11" spans="2:7" x14ac:dyDescent="0.25">
      <c r="B11" s="97" t="s">
        <v>126</v>
      </c>
      <c r="C11" s="163">
        <v>2018435.48</v>
      </c>
      <c r="D11" s="163">
        <v>181132.22</v>
      </c>
    </row>
    <row r="12" spans="2:7" x14ac:dyDescent="0.25">
      <c r="B12" s="96" t="s">
        <v>127</v>
      </c>
      <c r="C12" s="162">
        <v>0</v>
      </c>
      <c r="D12" s="162">
        <v>0</v>
      </c>
    </row>
    <row r="13" spans="2:7" x14ac:dyDescent="0.25">
      <c r="B13" s="96" t="s">
        <v>79</v>
      </c>
      <c r="C13" s="162">
        <v>10500000</v>
      </c>
      <c r="D13" s="162">
        <v>7300000</v>
      </c>
    </row>
    <row r="14" spans="2:7" x14ac:dyDescent="0.25">
      <c r="B14" s="96" t="s">
        <v>128</v>
      </c>
      <c r="C14" s="162">
        <v>0</v>
      </c>
      <c r="D14" s="162">
        <v>0</v>
      </c>
    </row>
    <row r="15" spans="2:7" ht="30" customHeight="1" x14ac:dyDescent="0.25">
      <c r="B15" s="98" t="s">
        <v>129</v>
      </c>
      <c r="C15" s="162">
        <v>0</v>
      </c>
      <c r="D15" s="162">
        <v>0</v>
      </c>
    </row>
    <row r="16" spans="2:7" ht="14.25" customHeight="1" x14ac:dyDescent="0.25">
      <c r="B16" s="96" t="s">
        <v>130</v>
      </c>
      <c r="C16" s="162">
        <v>0</v>
      </c>
      <c r="D16" s="162">
        <v>0</v>
      </c>
    </row>
    <row r="17" spans="2:8" x14ac:dyDescent="0.25">
      <c r="B17" s="99" t="s">
        <v>131</v>
      </c>
      <c r="C17" s="164">
        <f>SUM(C10:C16)</f>
        <v>12518435.48</v>
      </c>
      <c r="D17" s="164">
        <f>SUM(D10:D16)</f>
        <v>7481132.2199999997</v>
      </c>
    </row>
    <row r="18" spans="2:8" x14ac:dyDescent="0.25">
      <c r="B18" s="89"/>
      <c r="C18" s="89"/>
      <c r="D18" s="89"/>
      <c r="E18" s="3"/>
      <c r="F18" s="3"/>
      <c r="G18" s="90"/>
      <c r="H18" s="3"/>
    </row>
    <row r="19" spans="2:8" x14ac:dyDescent="0.25">
      <c r="B19" s="89"/>
      <c r="C19" s="89"/>
      <c r="D19" s="89"/>
      <c r="E19" s="3"/>
      <c r="F19" s="3"/>
      <c r="G19" s="93"/>
      <c r="H19" s="3"/>
    </row>
    <row r="20" spans="2:8" ht="29.25" customHeight="1" x14ac:dyDescent="0.25">
      <c r="B20" s="225" t="s">
        <v>132</v>
      </c>
      <c r="C20" s="226"/>
      <c r="D20" s="226"/>
      <c r="E20" s="3"/>
      <c r="F20" s="3"/>
      <c r="G20" s="93"/>
      <c r="H20" s="3"/>
    </row>
    <row r="21" spans="2:8" x14ac:dyDescent="0.25">
      <c r="B21" s="86" t="s">
        <v>0</v>
      </c>
      <c r="C21" s="87">
        <v>2021</v>
      </c>
      <c r="D21" s="87">
        <v>2020</v>
      </c>
      <c r="E21" s="3"/>
      <c r="F21" s="3"/>
      <c r="G21" s="93"/>
      <c r="H21" s="3"/>
    </row>
    <row r="22" spans="2:8" x14ac:dyDescent="0.25">
      <c r="B22" s="96" t="s">
        <v>133</v>
      </c>
      <c r="C22" s="162"/>
      <c r="D22" s="162"/>
      <c r="E22" s="3"/>
      <c r="F22" s="3"/>
      <c r="G22" s="93"/>
      <c r="H22" s="3"/>
    </row>
    <row r="23" spans="2:8" ht="24" x14ac:dyDescent="0.25">
      <c r="B23" s="98" t="s">
        <v>134</v>
      </c>
      <c r="C23" s="163">
        <v>0</v>
      </c>
      <c r="D23" s="163">
        <v>0</v>
      </c>
      <c r="E23" s="3"/>
      <c r="F23" s="3"/>
      <c r="G23" s="93"/>
      <c r="H23" s="3"/>
    </row>
    <row r="24" spans="2:8" x14ac:dyDescent="0.25">
      <c r="B24" s="96" t="s">
        <v>135</v>
      </c>
      <c r="C24" s="148">
        <v>369819.47</v>
      </c>
      <c r="D24" s="148">
        <v>232409.35</v>
      </c>
      <c r="E24" s="3"/>
      <c r="F24" s="3"/>
      <c r="G24" s="93"/>
      <c r="H24" s="3"/>
    </row>
    <row r="25" spans="2:8" x14ac:dyDescent="0.25">
      <c r="B25" s="96" t="s">
        <v>136</v>
      </c>
      <c r="C25" s="162">
        <v>0</v>
      </c>
      <c r="D25" s="162">
        <v>0</v>
      </c>
      <c r="E25" s="3"/>
      <c r="F25" s="3"/>
      <c r="G25" s="93"/>
      <c r="H25" s="3"/>
    </row>
    <row r="26" spans="2:8" x14ac:dyDescent="0.25">
      <c r="B26" s="96" t="s">
        <v>137</v>
      </c>
      <c r="C26" s="162">
        <v>0</v>
      </c>
      <c r="D26" s="162">
        <v>0</v>
      </c>
      <c r="E26" s="3"/>
      <c r="F26" s="3"/>
      <c r="G26" s="93"/>
      <c r="H26" s="3"/>
    </row>
    <row r="27" spans="2:8" ht="24" x14ac:dyDescent="0.25">
      <c r="B27" s="98" t="s">
        <v>138</v>
      </c>
      <c r="C27" s="162">
        <v>0</v>
      </c>
      <c r="D27" s="162">
        <v>0</v>
      </c>
      <c r="E27" s="3"/>
      <c r="F27" s="3"/>
      <c r="G27" s="93"/>
      <c r="H27" s="3"/>
    </row>
    <row r="28" spans="2:8" ht="24" x14ac:dyDescent="0.25">
      <c r="B28" s="98" t="s">
        <v>139</v>
      </c>
      <c r="C28" s="148">
        <v>6468.68</v>
      </c>
      <c r="D28" s="148">
        <v>17014.28</v>
      </c>
      <c r="E28" s="3"/>
      <c r="F28" s="3"/>
      <c r="G28" s="93"/>
      <c r="H28" s="3"/>
    </row>
    <row r="29" spans="2:8" x14ac:dyDescent="0.25">
      <c r="B29" s="96" t="s">
        <v>140</v>
      </c>
      <c r="C29" s="162">
        <v>0</v>
      </c>
      <c r="D29" s="162">
        <v>0</v>
      </c>
      <c r="E29" s="3"/>
      <c r="F29" s="3"/>
      <c r="G29" s="93"/>
      <c r="H29" s="3"/>
    </row>
    <row r="30" spans="2:8" ht="24" x14ac:dyDescent="0.25">
      <c r="B30" s="100" t="s">
        <v>141</v>
      </c>
      <c r="C30" s="164"/>
      <c r="D30" s="165"/>
      <c r="E30" s="3"/>
      <c r="F30" s="3"/>
      <c r="G30" s="93"/>
      <c r="H30" s="3"/>
    </row>
    <row r="31" spans="2:8" x14ac:dyDescent="0.25">
      <c r="B31" s="89"/>
      <c r="C31" s="89"/>
      <c r="D31" s="89"/>
      <c r="E31" s="3"/>
      <c r="F31" s="3"/>
      <c r="G31" s="93"/>
      <c r="H31" s="3"/>
    </row>
    <row r="33" spans="4:4" s="102" customFormat="1" ht="12.75" x14ac:dyDescent="0.2">
      <c r="D33" s="103"/>
    </row>
    <row r="34" spans="4:4" s="102" customFormat="1" ht="12.75" x14ac:dyDescent="0.2">
      <c r="D34" s="103"/>
    </row>
    <row r="35" spans="4:4" s="102" customFormat="1" ht="12.75" x14ac:dyDescent="0.2">
      <c r="D35" s="103"/>
    </row>
    <row r="36" spans="4:4" s="102" customFormat="1" ht="12.75" x14ac:dyDescent="0.2">
      <c r="D36" s="103"/>
    </row>
    <row r="37" spans="4:4" s="102" customFormat="1" ht="12.75" x14ac:dyDescent="0.2"/>
    <row r="38" spans="4:4" s="102" customFormat="1" ht="12.75" x14ac:dyDescent="0.2"/>
    <row r="39" spans="4:4" s="102" customFormat="1" ht="12.75" x14ac:dyDescent="0.2"/>
  </sheetData>
  <protectedRanges>
    <protectedRange sqref="C22:D23 C10:D17 C25:D27 C29:D30" name="Rango1_1"/>
    <protectedRange sqref="B15:B16 B27:B29" name="Rango1"/>
    <protectedRange sqref="D24" name="Rango1_1_2"/>
    <protectedRange sqref="C24" name="Rango1_1_1_1"/>
    <protectedRange sqref="C28" name="Rango1_1_1_2"/>
    <protectedRange sqref="D28" name="Rango1_1_3"/>
  </protectedRanges>
  <mergeCells count="5">
    <mergeCell ref="B4:D4"/>
    <mergeCell ref="B5:D5"/>
    <mergeCell ref="B6:D6"/>
    <mergeCell ref="B20:D20"/>
    <mergeCell ref="B2:D2"/>
  </mergeCells>
  <pageMargins left="1.4960629921259843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80"/>
  <sheetViews>
    <sheetView showGridLines="0" topLeftCell="A82" zoomScaleNormal="100" workbookViewId="0">
      <selection activeCell="B51" sqref="B51"/>
    </sheetView>
  </sheetViews>
  <sheetFormatPr baseColWidth="10" defaultColWidth="11.42578125" defaultRowHeight="15" x14ac:dyDescent="0.25"/>
  <cols>
    <col min="1" max="1" width="23.7109375" style="24" customWidth="1"/>
    <col min="2" max="2" width="46" style="24" customWidth="1"/>
    <col min="3" max="3" width="13.28515625" style="24" bestFit="1" customWidth="1"/>
    <col min="4" max="4" width="14.7109375" style="24" customWidth="1"/>
    <col min="5" max="5" width="13.28515625" style="24" customWidth="1"/>
    <col min="6" max="6" width="8.85546875" style="24" customWidth="1"/>
    <col min="7" max="7" width="1.7109375" style="24" customWidth="1"/>
    <col min="8" max="16384" width="11.42578125" style="24"/>
  </cols>
  <sheetData>
    <row r="1" spans="1:8" x14ac:dyDescent="0.25">
      <c r="A1" s="23"/>
      <c r="B1" s="23"/>
      <c r="F1" s="194" t="s">
        <v>118</v>
      </c>
      <c r="G1" s="23"/>
    </row>
    <row r="2" spans="1:8" x14ac:dyDescent="0.25">
      <c r="A2" s="224" t="s">
        <v>143</v>
      </c>
      <c r="B2" s="224"/>
      <c r="C2" s="224"/>
      <c r="D2" s="224"/>
      <c r="E2" s="224"/>
      <c r="F2" s="224"/>
      <c r="G2" s="23"/>
    </row>
    <row r="3" spans="1:8" x14ac:dyDescent="0.25">
      <c r="A3" s="223" t="s">
        <v>142</v>
      </c>
      <c r="B3" s="223"/>
      <c r="C3" s="223"/>
      <c r="D3" s="223"/>
      <c r="E3" s="223"/>
      <c r="F3" s="223"/>
      <c r="G3" s="23"/>
      <c r="H3" s="23"/>
    </row>
    <row r="4" spans="1:8" ht="15.75" customHeight="1" x14ac:dyDescent="0.25">
      <c r="A4" s="223" t="s">
        <v>115</v>
      </c>
      <c r="B4" s="223"/>
      <c r="C4" s="223"/>
      <c r="D4" s="223"/>
      <c r="E4" s="223"/>
      <c r="F4" s="223"/>
      <c r="G4" s="23"/>
      <c r="H4" s="23"/>
    </row>
    <row r="5" spans="1:8" ht="8.25" customHeight="1" x14ac:dyDescent="0.25">
      <c r="A5" s="29"/>
      <c r="B5" s="29"/>
      <c r="C5" s="29"/>
      <c r="D5" s="29"/>
      <c r="E5" s="29"/>
      <c r="F5" s="29"/>
      <c r="G5" s="23"/>
      <c r="H5" s="23"/>
    </row>
    <row r="6" spans="1:8" x14ac:dyDescent="0.25">
      <c r="A6" s="224" t="s">
        <v>114</v>
      </c>
      <c r="B6" s="224"/>
      <c r="C6" s="224"/>
      <c r="D6" s="224"/>
      <c r="E6" s="224"/>
      <c r="F6" s="224"/>
      <c r="G6" s="23"/>
      <c r="H6" s="23"/>
    </row>
    <row r="7" spans="1:8" x14ac:dyDescent="0.25">
      <c r="A7" s="28"/>
      <c r="B7" s="28"/>
      <c r="C7" s="28"/>
      <c r="D7" s="28"/>
      <c r="E7" s="28"/>
      <c r="F7" s="28"/>
      <c r="G7" s="23"/>
      <c r="H7" s="23"/>
    </row>
    <row r="8" spans="1:8" ht="40.5" customHeight="1" x14ac:dyDescent="0.25">
      <c r="A8" s="231" t="s">
        <v>113</v>
      </c>
      <c r="B8" s="231"/>
      <c r="C8" s="231"/>
      <c r="D8" s="231"/>
      <c r="E8" s="231"/>
      <c r="F8" s="231"/>
      <c r="G8" s="23"/>
      <c r="H8" s="23"/>
    </row>
    <row r="9" spans="1:8" x14ac:dyDescent="0.25">
      <c r="A9" s="231"/>
      <c r="B9" s="231"/>
      <c r="C9" s="231"/>
      <c r="D9" s="231"/>
      <c r="E9" s="231"/>
      <c r="F9" s="231"/>
      <c r="G9" s="23"/>
      <c r="H9" s="23"/>
    </row>
    <row r="10" spans="1:8" x14ac:dyDescent="0.25">
      <c r="A10" s="70" t="s">
        <v>119</v>
      </c>
      <c r="B10" s="70"/>
      <c r="C10" s="26"/>
      <c r="D10" s="26"/>
      <c r="E10" s="26"/>
      <c r="F10" s="26"/>
      <c r="G10" s="23"/>
      <c r="H10" s="23"/>
    </row>
    <row r="11" spans="1:8" ht="15" customHeight="1" x14ac:dyDescent="0.25">
      <c r="A11" s="70"/>
      <c r="B11" s="70"/>
      <c r="C11" s="26"/>
      <c r="D11" s="26"/>
      <c r="E11" s="26"/>
      <c r="F11" s="26"/>
    </row>
    <row r="12" spans="1:8" ht="18" customHeight="1" x14ac:dyDescent="0.25">
      <c r="A12" s="227" t="s">
        <v>112</v>
      </c>
      <c r="B12" s="227"/>
      <c r="C12" s="70"/>
      <c r="D12" s="70"/>
      <c r="E12" s="70"/>
      <c r="F12" s="70"/>
    </row>
    <row r="13" spans="1:8" ht="32.25" customHeight="1" x14ac:dyDescent="0.25">
      <c r="A13" s="166" t="s">
        <v>109</v>
      </c>
      <c r="B13" s="166" t="s">
        <v>108</v>
      </c>
      <c r="C13" s="166" t="s">
        <v>107</v>
      </c>
      <c r="D13" s="166" t="s">
        <v>309</v>
      </c>
      <c r="E13" s="166" t="s">
        <v>310</v>
      </c>
      <c r="F13" s="166" t="s">
        <v>105</v>
      </c>
    </row>
    <row r="14" spans="1:8" x14ac:dyDescent="0.25">
      <c r="A14" s="167">
        <v>7110</v>
      </c>
      <c r="B14" s="168" t="s">
        <v>279</v>
      </c>
      <c r="C14" s="169">
        <v>0</v>
      </c>
      <c r="D14" s="169">
        <v>0</v>
      </c>
      <c r="E14" s="169">
        <v>0</v>
      </c>
      <c r="F14" s="169">
        <v>0</v>
      </c>
    </row>
    <row r="15" spans="1:8" x14ac:dyDescent="0.25">
      <c r="A15" s="167">
        <v>7120</v>
      </c>
      <c r="B15" s="168" t="s">
        <v>280</v>
      </c>
      <c r="C15" s="169">
        <v>0</v>
      </c>
      <c r="D15" s="169">
        <v>0</v>
      </c>
      <c r="E15" s="169">
        <v>0</v>
      </c>
      <c r="F15" s="169">
        <v>0</v>
      </c>
      <c r="G15" s="23"/>
      <c r="H15" s="23"/>
    </row>
    <row r="16" spans="1:8" ht="28.5" customHeight="1" x14ac:dyDescent="0.25">
      <c r="A16" s="167">
        <v>7130</v>
      </c>
      <c r="B16" s="170" t="s">
        <v>281</v>
      </c>
      <c r="C16" s="169">
        <v>0</v>
      </c>
      <c r="D16" s="169">
        <v>0</v>
      </c>
      <c r="E16" s="169">
        <v>0</v>
      </c>
      <c r="F16" s="169">
        <v>0</v>
      </c>
      <c r="G16" s="23"/>
      <c r="H16" s="23"/>
    </row>
    <row r="17" spans="1:9" ht="26.25" x14ac:dyDescent="0.25">
      <c r="A17" s="167">
        <v>7140</v>
      </c>
      <c r="B17" s="170" t="s">
        <v>282</v>
      </c>
      <c r="C17" s="169">
        <v>0</v>
      </c>
      <c r="D17" s="169">
        <v>0</v>
      </c>
      <c r="E17" s="169">
        <v>0</v>
      </c>
      <c r="F17" s="169">
        <v>0</v>
      </c>
      <c r="G17" s="23"/>
      <c r="H17" s="23"/>
    </row>
    <row r="18" spans="1:9" ht="26.25" x14ac:dyDescent="0.25">
      <c r="A18" s="167">
        <v>7150</v>
      </c>
      <c r="B18" s="170" t="s">
        <v>283</v>
      </c>
      <c r="C18" s="169">
        <v>0</v>
      </c>
      <c r="D18" s="169">
        <v>0</v>
      </c>
      <c r="E18" s="169">
        <v>0</v>
      </c>
      <c r="F18" s="169">
        <v>0</v>
      </c>
      <c r="G18" s="27"/>
      <c r="H18" s="27"/>
    </row>
    <row r="19" spans="1:9" ht="26.25" x14ac:dyDescent="0.25">
      <c r="A19" s="167">
        <v>7160</v>
      </c>
      <c r="B19" s="170" t="s">
        <v>284</v>
      </c>
      <c r="C19" s="169">
        <v>0</v>
      </c>
      <c r="D19" s="169">
        <v>0</v>
      </c>
      <c r="E19" s="169">
        <v>0</v>
      </c>
      <c r="F19" s="169">
        <v>0</v>
      </c>
      <c r="G19" s="23"/>
      <c r="H19" s="23"/>
      <c r="I19" s="25"/>
    </row>
    <row r="20" spans="1:9" x14ac:dyDescent="0.25">
      <c r="A20" s="167">
        <v>7200</v>
      </c>
      <c r="B20" s="168" t="s">
        <v>285</v>
      </c>
      <c r="C20" s="169">
        <v>0</v>
      </c>
      <c r="D20" s="169">
        <v>0</v>
      </c>
      <c r="E20" s="169">
        <v>0</v>
      </c>
      <c r="F20" s="169">
        <v>0</v>
      </c>
      <c r="G20" s="23"/>
      <c r="H20" s="23"/>
      <c r="I20" s="25"/>
    </row>
    <row r="21" spans="1:9" ht="26.25" x14ac:dyDescent="0.25">
      <c r="A21" s="167">
        <v>7210</v>
      </c>
      <c r="B21" s="170" t="s">
        <v>286</v>
      </c>
      <c r="C21" s="169">
        <v>0</v>
      </c>
      <c r="D21" s="169">
        <v>0</v>
      </c>
      <c r="E21" s="169">
        <v>0</v>
      </c>
      <c r="F21" s="169">
        <v>0</v>
      </c>
      <c r="G21" s="25"/>
      <c r="H21" s="25"/>
      <c r="I21" s="25"/>
    </row>
    <row r="22" spans="1:9" ht="26.25" x14ac:dyDescent="0.25">
      <c r="A22" s="167">
        <v>7220</v>
      </c>
      <c r="B22" s="170" t="s">
        <v>287</v>
      </c>
      <c r="C22" s="169">
        <v>0</v>
      </c>
      <c r="D22" s="169">
        <v>0</v>
      </c>
      <c r="E22" s="169">
        <v>0</v>
      </c>
      <c r="F22" s="169">
        <v>0</v>
      </c>
      <c r="G22" s="25"/>
      <c r="H22" s="25"/>
      <c r="I22" s="25"/>
    </row>
    <row r="23" spans="1:9" ht="26.25" x14ac:dyDescent="0.25">
      <c r="A23" s="167">
        <v>7230</v>
      </c>
      <c r="B23" s="170" t="s">
        <v>288</v>
      </c>
      <c r="C23" s="169">
        <v>0</v>
      </c>
      <c r="D23" s="169">
        <v>0</v>
      </c>
      <c r="E23" s="169">
        <v>0</v>
      </c>
      <c r="F23" s="169">
        <v>0</v>
      </c>
      <c r="G23" s="25"/>
      <c r="H23" s="25"/>
      <c r="I23" s="25"/>
    </row>
    <row r="24" spans="1:9" ht="16.5" customHeight="1" x14ac:dyDescent="0.25">
      <c r="A24" s="167">
        <v>7240</v>
      </c>
      <c r="B24" s="170" t="s">
        <v>289</v>
      </c>
      <c r="C24" s="169">
        <v>0</v>
      </c>
      <c r="D24" s="169">
        <v>0</v>
      </c>
      <c r="E24" s="169">
        <v>0</v>
      </c>
      <c r="F24" s="169">
        <v>0</v>
      </c>
      <c r="G24" s="25"/>
      <c r="H24" s="25"/>
      <c r="I24" s="25"/>
    </row>
    <row r="25" spans="1:9" ht="26.25" x14ac:dyDescent="0.25">
      <c r="A25" s="167">
        <v>7250</v>
      </c>
      <c r="B25" s="170" t="s">
        <v>290</v>
      </c>
      <c r="C25" s="169">
        <v>0</v>
      </c>
      <c r="D25" s="169">
        <v>0</v>
      </c>
      <c r="E25" s="169">
        <v>0</v>
      </c>
      <c r="F25" s="169">
        <v>0</v>
      </c>
      <c r="G25" s="25"/>
      <c r="H25" s="25"/>
      <c r="I25" s="25"/>
    </row>
    <row r="26" spans="1:9" ht="26.25" x14ac:dyDescent="0.25">
      <c r="A26" s="167">
        <v>7260</v>
      </c>
      <c r="B26" s="170" t="s">
        <v>291</v>
      </c>
      <c r="C26" s="169">
        <v>0</v>
      </c>
      <c r="D26" s="169">
        <v>0</v>
      </c>
      <c r="E26" s="169">
        <v>0</v>
      </c>
      <c r="F26" s="169">
        <v>0</v>
      </c>
    </row>
    <row r="27" spans="1:9" x14ac:dyDescent="0.25">
      <c r="A27" s="167">
        <v>7300</v>
      </c>
      <c r="B27" s="170" t="s">
        <v>292</v>
      </c>
      <c r="C27" s="169">
        <v>0</v>
      </c>
      <c r="D27" s="169">
        <v>0</v>
      </c>
      <c r="E27" s="169">
        <v>0</v>
      </c>
      <c r="F27" s="169">
        <v>0</v>
      </c>
    </row>
    <row r="28" spans="1:9" x14ac:dyDescent="0.25">
      <c r="A28" s="167">
        <v>7310</v>
      </c>
      <c r="B28" s="168" t="s">
        <v>293</v>
      </c>
      <c r="C28" s="169">
        <v>0</v>
      </c>
      <c r="D28" s="169">
        <v>0</v>
      </c>
      <c r="E28" s="169">
        <v>0</v>
      </c>
      <c r="F28" s="169">
        <v>0</v>
      </c>
    </row>
    <row r="29" spans="1:9" x14ac:dyDescent="0.25">
      <c r="A29" s="167">
        <v>7320</v>
      </c>
      <c r="B29" s="168" t="s">
        <v>294</v>
      </c>
      <c r="C29" s="169">
        <v>0</v>
      </c>
      <c r="D29" s="169">
        <v>0</v>
      </c>
      <c r="E29" s="169">
        <v>0</v>
      </c>
      <c r="F29" s="169">
        <v>0</v>
      </c>
    </row>
    <row r="30" spans="1:9" x14ac:dyDescent="0.25">
      <c r="A30" s="167">
        <v>7330</v>
      </c>
      <c r="B30" s="170" t="s">
        <v>295</v>
      </c>
      <c r="C30" s="169">
        <v>0</v>
      </c>
      <c r="D30" s="169">
        <v>0</v>
      </c>
      <c r="E30" s="169">
        <v>0</v>
      </c>
      <c r="F30" s="169">
        <v>0</v>
      </c>
    </row>
    <row r="31" spans="1:9" x14ac:dyDescent="0.25">
      <c r="A31" s="167">
        <v>7340</v>
      </c>
      <c r="B31" s="168" t="s">
        <v>296</v>
      </c>
      <c r="C31" s="169">
        <v>0</v>
      </c>
      <c r="D31" s="169">
        <v>0</v>
      </c>
      <c r="E31" s="169">
        <v>0</v>
      </c>
      <c r="F31" s="169">
        <v>0</v>
      </c>
    </row>
    <row r="32" spans="1:9" ht="26.25" x14ac:dyDescent="0.25">
      <c r="A32" s="167">
        <v>7350</v>
      </c>
      <c r="B32" s="170" t="s">
        <v>297</v>
      </c>
      <c r="C32" s="169">
        <v>0</v>
      </c>
      <c r="D32" s="169">
        <v>0</v>
      </c>
      <c r="E32" s="169">
        <v>0</v>
      </c>
      <c r="F32" s="169">
        <v>0</v>
      </c>
    </row>
    <row r="33" spans="1:6" ht="26.25" x14ac:dyDescent="0.25">
      <c r="A33" s="167">
        <v>7360</v>
      </c>
      <c r="B33" s="170" t="s">
        <v>298</v>
      </c>
      <c r="C33" s="169">
        <v>0</v>
      </c>
      <c r="D33" s="169">
        <v>0</v>
      </c>
      <c r="E33" s="169">
        <v>0</v>
      </c>
      <c r="F33" s="169">
        <v>0</v>
      </c>
    </row>
    <row r="34" spans="1:6" x14ac:dyDescent="0.25">
      <c r="A34" s="167">
        <v>7400</v>
      </c>
      <c r="B34" s="168" t="s">
        <v>299</v>
      </c>
      <c r="C34" s="180">
        <v>0</v>
      </c>
      <c r="D34" s="180">
        <v>0</v>
      </c>
      <c r="E34" s="180">
        <v>0</v>
      </c>
      <c r="F34" s="180">
        <v>0</v>
      </c>
    </row>
    <row r="35" spans="1:6" x14ac:dyDescent="0.25">
      <c r="A35" s="167">
        <v>7410</v>
      </c>
      <c r="B35" s="168" t="s">
        <v>300</v>
      </c>
      <c r="C35" s="175">
        <v>-49873.97</v>
      </c>
      <c r="D35" s="175">
        <v>493380.22</v>
      </c>
      <c r="E35" s="175">
        <v>443506.25</v>
      </c>
      <c r="F35" s="175">
        <f>+C35+D35-E35</f>
        <v>0</v>
      </c>
    </row>
    <row r="36" spans="1:6" x14ac:dyDescent="0.25">
      <c r="A36" s="167">
        <v>7420</v>
      </c>
      <c r="B36" s="168" t="s">
        <v>301</v>
      </c>
      <c r="C36" s="175">
        <v>-49873.97</v>
      </c>
      <c r="D36" s="175">
        <v>443506.25</v>
      </c>
      <c r="E36" s="175">
        <v>493380.22</v>
      </c>
      <c r="F36" s="175">
        <f>+C36-D36+E36</f>
        <v>0</v>
      </c>
    </row>
    <row r="37" spans="1:6" ht="26.25" x14ac:dyDescent="0.25">
      <c r="A37" s="167">
        <v>7510</v>
      </c>
      <c r="B37" s="170" t="s">
        <v>302</v>
      </c>
      <c r="C37" s="181">
        <v>0</v>
      </c>
      <c r="D37" s="181">
        <v>0</v>
      </c>
      <c r="E37" s="181">
        <v>0</v>
      </c>
      <c r="F37" s="181">
        <v>0</v>
      </c>
    </row>
    <row r="38" spans="1:6" ht="26.25" x14ac:dyDescent="0.25">
      <c r="A38" s="167">
        <v>7520</v>
      </c>
      <c r="B38" s="170" t="s">
        <v>303</v>
      </c>
      <c r="C38" s="169">
        <v>0</v>
      </c>
      <c r="D38" s="169">
        <v>0</v>
      </c>
      <c r="E38" s="169">
        <v>0</v>
      </c>
      <c r="F38" s="169">
        <v>0</v>
      </c>
    </row>
    <row r="39" spans="1:6" x14ac:dyDescent="0.25">
      <c r="A39" s="167">
        <v>7610</v>
      </c>
      <c r="B39" s="168" t="s">
        <v>304</v>
      </c>
      <c r="C39" s="169">
        <v>0</v>
      </c>
      <c r="D39" s="169">
        <v>0</v>
      </c>
      <c r="E39" s="169">
        <v>0</v>
      </c>
      <c r="F39" s="169">
        <v>0</v>
      </c>
    </row>
    <row r="40" spans="1:6" x14ac:dyDescent="0.25">
      <c r="A40" s="167">
        <v>7620</v>
      </c>
      <c r="B40" s="168" t="s">
        <v>305</v>
      </c>
      <c r="C40" s="169">
        <v>0</v>
      </c>
      <c r="D40" s="169">
        <v>0</v>
      </c>
      <c r="E40" s="169">
        <v>0</v>
      </c>
      <c r="F40" s="169">
        <v>0</v>
      </c>
    </row>
    <row r="41" spans="1:6" x14ac:dyDescent="0.25">
      <c r="A41" s="167">
        <v>7630</v>
      </c>
      <c r="B41" s="168" t="s">
        <v>306</v>
      </c>
      <c r="C41" s="169">
        <v>0</v>
      </c>
      <c r="D41" s="169">
        <v>0</v>
      </c>
      <c r="E41" s="169">
        <v>0</v>
      </c>
      <c r="F41" s="169">
        <v>0</v>
      </c>
    </row>
    <row r="42" spans="1:6" s="102" customFormat="1" ht="12.75" x14ac:dyDescent="0.2">
      <c r="A42" s="167">
        <v>7640</v>
      </c>
      <c r="B42" s="168" t="s">
        <v>307</v>
      </c>
      <c r="C42" s="169">
        <v>0</v>
      </c>
      <c r="D42" s="169">
        <v>0</v>
      </c>
      <c r="E42" s="169">
        <v>0</v>
      </c>
      <c r="F42" s="169">
        <v>0</v>
      </c>
    </row>
    <row r="43" spans="1:6" s="102" customFormat="1" ht="12.75" x14ac:dyDescent="0.2">
      <c r="A43" s="171"/>
      <c r="B43" s="171"/>
      <c r="C43" s="171"/>
      <c r="D43" s="171"/>
      <c r="E43" s="171"/>
      <c r="F43" s="171"/>
    </row>
    <row r="44" spans="1:6" s="102" customFormat="1" ht="12.75" x14ac:dyDescent="0.2">
      <c r="A44" s="171"/>
      <c r="B44" s="171"/>
      <c r="C44" s="171"/>
      <c r="D44" s="171"/>
      <c r="E44" s="171"/>
      <c r="F44" s="171"/>
    </row>
    <row r="45" spans="1:6" s="102" customFormat="1" ht="12.75" x14ac:dyDescent="0.2">
      <c r="A45" s="171"/>
      <c r="B45" s="171"/>
      <c r="C45" s="171"/>
      <c r="D45" s="171"/>
      <c r="E45" s="171"/>
      <c r="F45" s="171"/>
    </row>
    <row r="46" spans="1:6" s="102" customFormat="1" ht="12.75" x14ac:dyDescent="0.2">
      <c r="A46" s="171"/>
      <c r="B46" s="171"/>
      <c r="C46" s="171"/>
      <c r="D46" s="171"/>
      <c r="E46" s="171"/>
      <c r="F46" s="171"/>
    </row>
    <row r="47" spans="1:6" s="102" customFormat="1" ht="12.75" x14ac:dyDescent="0.2">
      <c r="A47" s="171"/>
      <c r="B47" s="171"/>
      <c r="C47" s="171"/>
      <c r="D47" s="171"/>
      <c r="E47" s="171"/>
      <c r="F47" s="171"/>
    </row>
    <row r="48" spans="1:6" s="102" customFormat="1" ht="12.75" x14ac:dyDescent="0.2">
      <c r="A48" s="171"/>
      <c r="B48" s="171"/>
      <c r="C48" s="171"/>
      <c r="D48" s="171"/>
      <c r="E48" s="171"/>
      <c r="F48" s="171"/>
    </row>
    <row r="49" spans="1:7" s="102" customFormat="1" ht="12.75" x14ac:dyDescent="0.2">
      <c r="A49" s="171"/>
      <c r="B49" s="171"/>
      <c r="C49" s="171"/>
      <c r="D49" s="171"/>
      <c r="E49" s="171"/>
      <c r="F49" s="171"/>
    </row>
    <row r="50" spans="1:7" s="102" customFormat="1" ht="12.75" x14ac:dyDescent="0.2">
      <c r="A50" s="171"/>
      <c r="B50" s="171"/>
      <c r="C50" s="171"/>
      <c r="D50" s="171"/>
      <c r="E50" s="171"/>
      <c r="F50" s="171"/>
    </row>
    <row r="51" spans="1:7" s="102" customFormat="1" ht="12.75" x14ac:dyDescent="0.2">
      <c r="A51" s="171"/>
      <c r="B51" s="171"/>
      <c r="C51" s="171"/>
      <c r="D51" s="171"/>
      <c r="E51" s="171"/>
      <c r="F51" s="171"/>
    </row>
    <row r="52" spans="1:7" s="102" customFormat="1" ht="12.75" x14ac:dyDescent="0.2">
      <c r="A52" s="171"/>
      <c r="B52" s="171"/>
      <c r="C52" s="171"/>
      <c r="D52" s="171"/>
      <c r="E52" s="171"/>
      <c r="F52" s="171"/>
    </row>
    <row r="53" spans="1:7" s="102" customFormat="1" ht="12.75" x14ac:dyDescent="0.2">
      <c r="A53" s="171"/>
      <c r="B53" s="171"/>
      <c r="C53" s="171"/>
      <c r="D53" s="171"/>
      <c r="E53" s="171"/>
      <c r="F53" s="171"/>
    </row>
    <row r="54" spans="1:7" s="102" customFormat="1" ht="12.75" x14ac:dyDescent="0.2">
      <c r="A54" s="173" t="s">
        <v>111</v>
      </c>
      <c r="B54" s="172"/>
      <c r="C54" s="172"/>
      <c r="D54" s="172"/>
      <c r="E54" s="172"/>
      <c r="F54" s="189"/>
      <c r="G54" s="190"/>
    </row>
    <row r="55" spans="1:7" s="102" customFormat="1" ht="12.75" x14ac:dyDescent="0.2">
      <c r="A55" s="172"/>
      <c r="B55" s="228" t="s">
        <v>110</v>
      </c>
      <c r="C55" s="228"/>
      <c r="D55" s="228"/>
      <c r="E55" s="229"/>
      <c r="F55" s="191"/>
      <c r="G55" s="190"/>
    </row>
    <row r="56" spans="1:7" s="102" customFormat="1" ht="12.75" x14ac:dyDescent="0.2">
      <c r="A56" s="88" t="s">
        <v>109</v>
      </c>
      <c r="B56" s="88" t="s">
        <v>108</v>
      </c>
      <c r="C56" s="88" t="s">
        <v>107</v>
      </c>
      <c r="D56" s="188" t="s">
        <v>106</v>
      </c>
      <c r="E56" s="166" t="s">
        <v>105</v>
      </c>
      <c r="F56" s="190"/>
      <c r="G56" s="190"/>
    </row>
    <row r="57" spans="1:7" x14ac:dyDescent="0.25">
      <c r="A57" s="72" t="s">
        <v>104</v>
      </c>
      <c r="B57" s="73" t="s">
        <v>103</v>
      </c>
      <c r="C57" s="175">
        <v>66905525.619999997</v>
      </c>
      <c r="D57" s="183">
        <v>0</v>
      </c>
      <c r="E57" s="182">
        <f t="shared" ref="E57:E68" si="0">+C57-D57</f>
        <v>66905525.619999997</v>
      </c>
      <c r="F57" s="192"/>
      <c r="G57" s="192"/>
    </row>
    <row r="58" spans="1:7" x14ac:dyDescent="0.25">
      <c r="A58" s="72" t="s">
        <v>102</v>
      </c>
      <c r="B58" s="73" t="s">
        <v>101</v>
      </c>
      <c r="C58" s="175">
        <v>76394246.900000006</v>
      </c>
      <c r="D58" s="183">
        <v>79996449.239999995</v>
      </c>
      <c r="E58" s="182">
        <f t="shared" si="0"/>
        <v>-3602202.3399999887</v>
      </c>
    </row>
    <row r="59" spans="1:7" x14ac:dyDescent="0.25">
      <c r="A59" s="72" t="s">
        <v>100</v>
      </c>
      <c r="B59" s="73" t="s">
        <v>99</v>
      </c>
      <c r="C59" s="175">
        <v>13090923.619999999</v>
      </c>
      <c r="D59" s="183">
        <v>6147543.4000000004</v>
      </c>
      <c r="E59" s="182">
        <f t="shared" si="0"/>
        <v>6943380.2199999988</v>
      </c>
    </row>
    <row r="60" spans="1:7" x14ac:dyDescent="0.25">
      <c r="A60" s="73" t="s">
        <v>98</v>
      </c>
      <c r="B60" s="73" t="s">
        <v>97</v>
      </c>
      <c r="C60" s="175">
        <v>70246703.5</v>
      </c>
      <c r="D60" s="183">
        <v>70246703.5</v>
      </c>
      <c r="E60" s="182">
        <f t="shared" si="0"/>
        <v>0</v>
      </c>
    </row>
    <row r="61" spans="1:7" x14ac:dyDescent="0.25">
      <c r="A61" s="73" t="s">
        <v>96</v>
      </c>
      <c r="B61" s="73" t="s">
        <v>95</v>
      </c>
      <c r="C61" s="175">
        <v>0</v>
      </c>
      <c r="D61" s="175">
        <v>70246703.5</v>
      </c>
      <c r="E61" s="182">
        <f t="shared" si="0"/>
        <v>-70246703.5</v>
      </c>
    </row>
    <row r="62" spans="1:7" x14ac:dyDescent="0.25">
      <c r="A62" s="73" t="s">
        <v>94</v>
      </c>
      <c r="B62" s="73" t="s">
        <v>93</v>
      </c>
      <c r="C62" s="175">
        <v>0</v>
      </c>
      <c r="D62" s="175">
        <v>66905525.619999997</v>
      </c>
      <c r="E62" s="182">
        <f t="shared" si="0"/>
        <v>-66905525.619999997</v>
      </c>
    </row>
    <row r="63" spans="1:7" x14ac:dyDescent="0.25">
      <c r="A63" s="73" t="s">
        <v>92</v>
      </c>
      <c r="B63" s="73" t="s">
        <v>91</v>
      </c>
      <c r="C63" s="175">
        <v>85036737.120000005</v>
      </c>
      <c r="D63" s="175">
        <v>73382516.540000007</v>
      </c>
      <c r="E63" s="182">
        <f t="shared" si="0"/>
        <v>11654220.579999998</v>
      </c>
    </row>
    <row r="64" spans="1:7" x14ac:dyDescent="0.25">
      <c r="A64" s="73" t="s">
        <v>90</v>
      </c>
      <c r="B64" s="73" t="s">
        <v>89</v>
      </c>
      <c r="C64" s="175">
        <v>11187831.279999999</v>
      </c>
      <c r="D64" s="175">
        <v>18131211.5</v>
      </c>
      <c r="E64" s="182">
        <f t="shared" si="0"/>
        <v>-6943380.2200000007</v>
      </c>
    </row>
    <row r="65" spans="1:6" x14ac:dyDescent="0.25">
      <c r="A65" s="73" t="s">
        <v>88</v>
      </c>
      <c r="B65" s="73" t="s">
        <v>87</v>
      </c>
      <c r="C65" s="175">
        <v>62194685.259999998</v>
      </c>
      <c r="D65" s="175">
        <v>62194685.259999998</v>
      </c>
      <c r="E65" s="182">
        <f t="shared" si="0"/>
        <v>0</v>
      </c>
    </row>
    <row r="66" spans="1:6" x14ac:dyDescent="0.25">
      <c r="A66" s="73" t="s">
        <v>86</v>
      </c>
      <c r="B66" s="73" t="s">
        <v>85</v>
      </c>
      <c r="C66" s="175">
        <v>62194685.259999998</v>
      </c>
      <c r="D66" s="175">
        <v>62194685.259999998</v>
      </c>
      <c r="E66" s="182">
        <f t="shared" si="0"/>
        <v>0</v>
      </c>
    </row>
    <row r="67" spans="1:6" x14ac:dyDescent="0.25">
      <c r="A67" s="73" t="s">
        <v>84</v>
      </c>
      <c r="B67" s="73" t="s">
        <v>83</v>
      </c>
      <c r="C67" s="175">
        <v>62194685.259999998</v>
      </c>
      <c r="D67" s="175">
        <v>62194685.259999998</v>
      </c>
      <c r="E67" s="182">
        <f t="shared" si="0"/>
        <v>0</v>
      </c>
    </row>
    <row r="68" spans="1:6" x14ac:dyDescent="0.25">
      <c r="A68" s="74" t="s">
        <v>82</v>
      </c>
      <c r="B68" s="74" t="s">
        <v>81</v>
      </c>
      <c r="C68" s="175">
        <v>62194685.259999998</v>
      </c>
      <c r="D68" s="175">
        <v>0</v>
      </c>
      <c r="E68" s="182">
        <f t="shared" si="0"/>
        <v>62194685.259999998</v>
      </c>
    </row>
    <row r="69" spans="1:6" x14ac:dyDescent="0.25">
      <c r="A69" s="176"/>
      <c r="B69" s="174"/>
      <c r="C69" s="175"/>
      <c r="D69" s="183"/>
      <c r="E69" s="175"/>
      <c r="F69" s="184"/>
    </row>
    <row r="70" spans="1:6" x14ac:dyDescent="0.25">
      <c r="A70" s="172"/>
      <c r="B70" s="177" t="s">
        <v>80</v>
      </c>
      <c r="C70" s="186">
        <f>SUM(C57:C69)</f>
        <v>571640709.07999992</v>
      </c>
      <c r="D70" s="186">
        <f>SUM(D57:D69)</f>
        <v>571640709.08000004</v>
      </c>
      <c r="E70" s="187">
        <f>+C70-D70</f>
        <v>0</v>
      </c>
      <c r="F70" s="185"/>
    </row>
    <row r="71" spans="1:6" x14ac:dyDescent="0.25">
      <c r="A71" s="172"/>
      <c r="B71" s="178"/>
      <c r="C71" s="179"/>
      <c r="D71" s="179"/>
      <c r="E71" s="179"/>
      <c r="F71" s="185"/>
    </row>
    <row r="72" spans="1:6" ht="31.5" customHeight="1" x14ac:dyDescent="0.25">
      <c r="A72" s="230" t="s">
        <v>308</v>
      </c>
      <c r="B72" s="230"/>
      <c r="C72" s="230"/>
      <c r="D72" s="230"/>
      <c r="E72" s="230"/>
      <c r="F72" s="193"/>
    </row>
    <row r="73" spans="1:6" x14ac:dyDescent="0.25">
      <c r="A73" s="71"/>
      <c r="B73" s="75"/>
      <c r="C73" s="76"/>
      <c r="D73" s="76"/>
      <c r="E73" s="76"/>
      <c r="F73" s="76"/>
    </row>
    <row r="74" spans="1:6" x14ac:dyDescent="0.25">
      <c r="A74" s="102"/>
      <c r="B74" s="102"/>
      <c r="C74" s="103"/>
      <c r="D74" s="103"/>
      <c r="E74" s="103"/>
      <c r="F74" s="102"/>
    </row>
    <row r="75" spans="1:6" x14ac:dyDescent="0.25">
      <c r="A75" s="102"/>
      <c r="B75" s="102"/>
      <c r="C75" s="103"/>
      <c r="D75" s="103"/>
      <c r="E75" s="103"/>
      <c r="F75" s="102"/>
    </row>
    <row r="76" spans="1:6" x14ac:dyDescent="0.25">
      <c r="A76" s="102"/>
      <c r="B76" s="102"/>
      <c r="C76" s="103"/>
      <c r="D76" s="103"/>
      <c r="E76" s="103"/>
      <c r="F76" s="102"/>
    </row>
    <row r="77" spans="1:6" x14ac:dyDescent="0.25">
      <c r="A77" s="102"/>
      <c r="B77" s="102"/>
      <c r="C77" s="102"/>
      <c r="D77" s="102"/>
      <c r="E77" s="102"/>
      <c r="F77" s="102"/>
    </row>
    <row r="78" spans="1:6" x14ac:dyDescent="0.25">
      <c r="A78" s="102"/>
      <c r="B78" s="102"/>
      <c r="C78" s="102"/>
      <c r="D78" s="102"/>
      <c r="E78" s="102"/>
      <c r="F78" s="102"/>
    </row>
    <row r="79" spans="1:6" x14ac:dyDescent="0.25">
      <c r="A79" s="102"/>
      <c r="B79" s="102"/>
      <c r="C79" s="102"/>
      <c r="D79" s="102"/>
      <c r="E79" s="102"/>
      <c r="F79" s="102"/>
    </row>
    <row r="80" spans="1:6" x14ac:dyDescent="0.25">
      <c r="A80" s="102"/>
      <c r="B80" s="102"/>
      <c r="C80" s="102"/>
      <c r="D80" s="102"/>
      <c r="E80" s="102"/>
      <c r="F80" s="102"/>
    </row>
  </sheetData>
  <protectedRanges>
    <protectedRange sqref="A10:H10" name="Rango1_1"/>
  </protectedRanges>
  <mergeCells count="8">
    <mergeCell ref="A12:B12"/>
    <mergeCell ref="B55:E55"/>
    <mergeCell ref="A72:E72"/>
    <mergeCell ref="A8:F9"/>
    <mergeCell ref="A2:F2"/>
    <mergeCell ref="A3:F3"/>
    <mergeCell ref="A4:F4"/>
    <mergeCell ref="A6:F6"/>
  </mergeCells>
  <printOptions horizontalCentered="1"/>
  <pageMargins left="0.31496062992125984" right="0.31496062992125984" top="0.35433070866141736" bottom="0.35433070866141736" header="0" footer="0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"/>
  <sheetViews>
    <sheetView zoomScaleNormal="100" workbookViewId="0">
      <selection activeCell="A5" sqref="A5:G5"/>
    </sheetView>
  </sheetViews>
  <sheetFormatPr baseColWidth="10" defaultColWidth="11.42578125" defaultRowHeight="15" x14ac:dyDescent="0.25"/>
  <cols>
    <col min="1" max="1" width="11.42578125" style="3"/>
    <col min="2" max="2" width="30" style="3" customWidth="1"/>
    <col min="3" max="3" width="16.85546875" style="3" customWidth="1"/>
    <col min="4" max="4" width="16.140625" style="3" customWidth="1"/>
    <col min="5" max="5" width="17.28515625" style="3" customWidth="1"/>
    <col min="6" max="6" width="12.42578125" style="3" customWidth="1"/>
    <col min="7" max="7" width="13.5703125" style="3" customWidth="1"/>
    <col min="8" max="16384" width="11.42578125" style="3"/>
  </cols>
  <sheetData>
    <row r="1" spans="1:7" x14ac:dyDescent="0.25">
      <c r="A1" s="10"/>
      <c r="B1" s="10"/>
      <c r="C1" s="10"/>
      <c r="D1" s="10"/>
      <c r="E1" s="195"/>
      <c r="F1" s="10"/>
      <c r="G1" s="198" t="s">
        <v>117</v>
      </c>
    </row>
    <row r="2" spans="1:7" x14ac:dyDescent="0.25">
      <c r="A2" s="200" t="s">
        <v>143</v>
      </c>
      <c r="B2" s="200"/>
      <c r="C2" s="200"/>
      <c r="D2" s="200"/>
      <c r="E2" s="200"/>
      <c r="F2" s="200"/>
      <c r="G2" s="200"/>
    </row>
    <row r="3" spans="1:7" x14ac:dyDescent="0.25">
      <c r="A3" s="199" t="s">
        <v>142</v>
      </c>
      <c r="B3" s="199"/>
      <c r="C3" s="199"/>
      <c r="D3" s="199"/>
      <c r="E3" s="199"/>
      <c r="F3" s="199"/>
      <c r="G3" s="199"/>
    </row>
    <row r="4" spans="1:7" ht="15.75" customHeight="1" x14ac:dyDescent="0.25">
      <c r="A4" s="202" t="s">
        <v>7</v>
      </c>
      <c r="B4" s="202"/>
      <c r="C4" s="202"/>
      <c r="D4" s="202"/>
      <c r="E4" s="202"/>
      <c r="F4" s="202"/>
      <c r="G4" s="202"/>
    </row>
    <row r="5" spans="1:7" x14ac:dyDescent="0.25">
      <c r="A5" s="202" t="s">
        <v>8</v>
      </c>
      <c r="B5" s="202"/>
      <c r="C5" s="202"/>
      <c r="D5" s="202"/>
      <c r="E5" s="202"/>
      <c r="F5" s="202"/>
      <c r="G5" s="202"/>
    </row>
    <row r="6" spans="1:7" x14ac:dyDescent="0.25">
      <c r="A6" s="200" t="s">
        <v>9</v>
      </c>
      <c r="B6" s="200"/>
      <c r="C6" s="200"/>
      <c r="D6" s="200"/>
      <c r="E6" s="200"/>
      <c r="F6" s="200"/>
      <c r="G6" s="200"/>
    </row>
    <row r="7" spans="1:7" x14ac:dyDescent="0.25">
      <c r="A7" s="200" t="s">
        <v>19</v>
      </c>
      <c r="B7" s="200"/>
      <c r="C7" s="200"/>
      <c r="D7" s="200"/>
      <c r="E7" s="200"/>
      <c r="F7" s="200"/>
      <c r="G7" s="200"/>
    </row>
    <row r="8" spans="1:7" x14ac:dyDescent="0.25">
      <c r="A8" s="77"/>
      <c r="B8" s="77"/>
      <c r="C8" s="77"/>
      <c r="D8" s="77"/>
      <c r="E8" s="77"/>
      <c r="F8" s="1"/>
      <c r="G8" s="1"/>
    </row>
    <row r="9" spans="1:7" x14ac:dyDescent="0.25">
      <c r="A9" s="203" t="s">
        <v>20</v>
      </c>
      <c r="B9" s="203"/>
      <c r="C9" s="42"/>
      <c r="D9" s="42"/>
      <c r="E9" s="42"/>
      <c r="F9" s="37"/>
      <c r="G9" s="37"/>
    </row>
    <row r="10" spans="1:7" ht="24" customHeight="1" x14ac:dyDescent="0.25">
      <c r="A10" s="209" t="s">
        <v>10</v>
      </c>
      <c r="B10" s="209" t="s">
        <v>11</v>
      </c>
      <c r="C10" s="208" t="s">
        <v>13</v>
      </c>
      <c r="D10" s="210" t="s">
        <v>21</v>
      </c>
      <c r="E10" s="211"/>
      <c r="F10" s="210" t="s">
        <v>22</v>
      </c>
      <c r="G10" s="211"/>
    </row>
    <row r="11" spans="1:7" ht="24" x14ac:dyDescent="0.25">
      <c r="A11" s="209"/>
      <c r="B11" s="209"/>
      <c r="C11" s="208"/>
      <c r="D11" s="83">
        <v>2021</v>
      </c>
      <c r="E11" s="83">
        <v>2020</v>
      </c>
      <c r="F11" s="83" t="s">
        <v>12</v>
      </c>
      <c r="G11" s="83" t="s">
        <v>23</v>
      </c>
    </row>
    <row r="12" spans="1:7" ht="24" x14ac:dyDescent="0.25">
      <c r="A12" s="111">
        <v>1122</v>
      </c>
      <c r="B12" s="107" t="s">
        <v>147</v>
      </c>
      <c r="C12" s="112">
        <v>0</v>
      </c>
      <c r="D12" s="113">
        <v>0</v>
      </c>
      <c r="E12" s="114">
        <v>0</v>
      </c>
      <c r="F12" s="30"/>
      <c r="G12" s="30"/>
    </row>
    <row r="13" spans="1:7" ht="24" x14ac:dyDescent="0.25">
      <c r="A13" s="106">
        <v>1123</v>
      </c>
      <c r="B13" s="115" t="s">
        <v>148</v>
      </c>
      <c r="C13" s="116">
        <v>0</v>
      </c>
      <c r="D13" s="113">
        <v>0</v>
      </c>
      <c r="E13" s="114">
        <v>0</v>
      </c>
      <c r="F13" s="30"/>
      <c r="G13" s="30"/>
    </row>
    <row r="14" spans="1:7" ht="24" x14ac:dyDescent="0.25">
      <c r="A14" s="106">
        <v>1124</v>
      </c>
      <c r="B14" s="115" t="s">
        <v>149</v>
      </c>
      <c r="C14" s="116">
        <v>0</v>
      </c>
      <c r="D14" s="113">
        <v>0</v>
      </c>
      <c r="E14" s="114">
        <v>0</v>
      </c>
      <c r="F14" s="30"/>
      <c r="G14" s="30"/>
    </row>
    <row r="15" spans="1:7" ht="36" x14ac:dyDescent="0.25">
      <c r="A15" s="106">
        <v>1129</v>
      </c>
      <c r="B15" s="115" t="s">
        <v>150</v>
      </c>
      <c r="C15" s="117">
        <v>0</v>
      </c>
      <c r="D15" s="113">
        <v>0</v>
      </c>
      <c r="E15" s="114">
        <v>-7875.9</v>
      </c>
      <c r="F15" s="30"/>
      <c r="G15" s="30"/>
    </row>
    <row r="16" spans="1:7" x14ac:dyDescent="0.25">
      <c r="A16" s="30"/>
      <c r="B16" s="35" t="s">
        <v>6</v>
      </c>
      <c r="C16" s="32">
        <f>SUM(C12:C15)</f>
        <v>0</v>
      </c>
      <c r="D16" s="44"/>
      <c r="E16" s="45"/>
      <c r="F16" s="30"/>
      <c r="G16" s="30"/>
    </row>
    <row r="17" spans="1:10" x14ac:dyDescent="0.25">
      <c r="A17" s="89"/>
      <c r="B17" s="89"/>
      <c r="C17" s="89"/>
      <c r="D17" s="89"/>
      <c r="E17" s="89"/>
      <c r="F17" s="89"/>
      <c r="G17" s="10"/>
    </row>
    <row r="18" spans="1:10" x14ac:dyDescent="0.25">
      <c r="A18" s="89"/>
      <c r="B18" s="89"/>
      <c r="C18" s="89"/>
      <c r="D18" s="89"/>
      <c r="E18" s="89"/>
      <c r="F18" s="89"/>
      <c r="G18" s="10"/>
    </row>
    <row r="19" spans="1:10" x14ac:dyDescent="0.25">
      <c r="A19" s="89"/>
      <c r="B19" s="89"/>
      <c r="C19" s="89"/>
      <c r="D19" s="89"/>
      <c r="E19" s="89"/>
      <c r="F19" s="89"/>
      <c r="G19" s="10"/>
    </row>
    <row r="20" spans="1:10" x14ac:dyDescent="0.25">
      <c r="A20" s="89"/>
      <c r="B20" s="89"/>
      <c r="C20" s="89"/>
      <c r="D20" s="89"/>
      <c r="E20" s="89"/>
      <c r="F20" s="89"/>
      <c r="G20" s="10"/>
    </row>
    <row r="21" spans="1:10" x14ac:dyDescent="0.25">
      <c r="A21" s="89"/>
      <c r="B21" s="89"/>
      <c r="C21" s="89"/>
      <c r="D21" s="89"/>
      <c r="E21" s="89"/>
      <c r="F21" s="89"/>
      <c r="G21" s="10"/>
    </row>
    <row r="22" spans="1:10" x14ac:dyDescent="0.25">
      <c r="A22" s="89"/>
      <c r="B22" s="89"/>
      <c r="C22" s="89"/>
      <c r="D22" s="89"/>
      <c r="E22" s="89"/>
      <c r="F22" s="89"/>
      <c r="G22" s="10"/>
    </row>
    <row r="24" spans="1:10" x14ac:dyDescent="0.25">
      <c r="A24" s="89"/>
      <c r="B24" s="89"/>
      <c r="C24" s="89"/>
      <c r="D24" s="89"/>
      <c r="E24" s="89"/>
      <c r="F24" s="89"/>
      <c r="G24" s="89"/>
      <c r="H24" s="89"/>
      <c r="I24" s="89"/>
      <c r="J24"/>
    </row>
    <row r="25" spans="1:10" ht="10.5" customHeight="1" x14ac:dyDescent="0.25">
      <c r="A25" s="101"/>
      <c r="B25" s="101"/>
      <c r="C25" s="101"/>
      <c r="D25" s="101"/>
      <c r="E25" s="101"/>
      <c r="F25" s="101"/>
      <c r="G25" s="101"/>
    </row>
    <row r="26" spans="1:10" hidden="1" x14ac:dyDescent="0.25">
      <c r="A26" s="101"/>
      <c r="B26" s="101"/>
      <c r="C26" s="101"/>
      <c r="D26" s="101"/>
      <c r="E26" s="101"/>
      <c r="F26" s="101"/>
      <c r="G26" s="101"/>
    </row>
    <row r="27" spans="1:10" hidden="1" x14ac:dyDescent="0.25">
      <c r="A27" s="101"/>
      <c r="B27" s="101"/>
      <c r="C27" s="101"/>
      <c r="D27" s="101"/>
      <c r="E27" s="101"/>
      <c r="F27" s="101"/>
      <c r="G27" s="101"/>
    </row>
    <row r="28" spans="1:10" s="102" customFormat="1" ht="12.75" x14ac:dyDescent="0.2">
      <c r="C28" s="103"/>
    </row>
    <row r="29" spans="1:10" s="102" customFormat="1" ht="12.75" x14ac:dyDescent="0.2">
      <c r="C29" s="103"/>
    </row>
    <row r="30" spans="1:10" s="102" customFormat="1" ht="12.75" x14ac:dyDescent="0.2">
      <c r="C30" s="103"/>
    </row>
    <row r="31" spans="1:10" s="102" customFormat="1" ht="12.75" x14ac:dyDescent="0.2">
      <c r="C31" s="103"/>
    </row>
    <row r="32" spans="1:10" s="102" customFormat="1" ht="12.75" x14ac:dyDescent="0.2"/>
    <row r="33" s="102" customFormat="1" ht="12.75" x14ac:dyDescent="0.2"/>
    <row r="34" s="102" customFormat="1" ht="12.75" x14ac:dyDescent="0.2"/>
    <row r="35" s="102" customFormat="1" ht="12.75" x14ac:dyDescent="0.2"/>
    <row r="36" s="102" customFormat="1" ht="12.75" x14ac:dyDescent="0.2"/>
    <row r="37" s="102" customFormat="1" ht="12.75" x14ac:dyDescent="0.2"/>
    <row r="38" s="102" customFormat="1" ht="12.75" x14ac:dyDescent="0.2"/>
    <row r="39" s="102" customFormat="1" ht="12.75" x14ac:dyDescent="0.2"/>
    <row r="40" s="102" customFormat="1" ht="12.75" x14ac:dyDescent="0.2"/>
  </sheetData>
  <protectedRanges>
    <protectedRange sqref="B16:D16" name="Rango1_1"/>
    <protectedRange sqref="B12:D15" name="Rango1_1_2"/>
  </protectedRanges>
  <mergeCells count="12">
    <mergeCell ref="A10:A11"/>
    <mergeCell ref="B10:B11"/>
    <mergeCell ref="C10:C11"/>
    <mergeCell ref="D10:E10"/>
    <mergeCell ref="F10:G10"/>
    <mergeCell ref="A2:G2"/>
    <mergeCell ref="A3:G3"/>
    <mergeCell ref="A9:B9"/>
    <mergeCell ref="A7:G7"/>
    <mergeCell ref="A6:G6"/>
    <mergeCell ref="A5:G5"/>
    <mergeCell ref="A4:G4"/>
  </mergeCells>
  <pageMargins left="1.7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zoomScaleNormal="100" workbookViewId="0">
      <selection activeCell="A4" sqref="A4:G4"/>
    </sheetView>
  </sheetViews>
  <sheetFormatPr baseColWidth="10" defaultColWidth="11.42578125" defaultRowHeight="15" x14ac:dyDescent="0.25"/>
  <cols>
    <col min="1" max="1" width="11.42578125" style="3"/>
    <col min="2" max="2" width="31.28515625" style="3" customWidth="1"/>
    <col min="3" max="3" width="17" style="3" customWidth="1"/>
    <col min="4" max="4" width="18.42578125" style="3" customWidth="1"/>
    <col min="5" max="5" width="17.5703125" style="3" customWidth="1"/>
    <col min="6" max="6" width="16" style="3" customWidth="1"/>
    <col min="7" max="7" width="16.28515625" style="3" customWidth="1"/>
    <col min="8" max="16384" width="11.42578125" style="3"/>
  </cols>
  <sheetData>
    <row r="1" spans="1:11" x14ac:dyDescent="0.25">
      <c r="A1" s="10"/>
      <c r="B1" s="10"/>
      <c r="C1" s="10"/>
      <c r="D1" s="10"/>
      <c r="E1" s="195"/>
      <c r="F1" s="195"/>
      <c r="G1" s="196" t="s">
        <v>24</v>
      </c>
    </row>
    <row r="2" spans="1:11" x14ac:dyDescent="0.25">
      <c r="A2" s="200" t="s">
        <v>143</v>
      </c>
      <c r="B2" s="200"/>
      <c r="C2" s="200"/>
      <c r="D2" s="200"/>
      <c r="E2" s="200"/>
      <c r="F2" s="200"/>
      <c r="G2" s="200"/>
    </row>
    <row r="3" spans="1:11" x14ac:dyDescent="0.25">
      <c r="A3" s="199" t="s">
        <v>142</v>
      </c>
      <c r="B3" s="199"/>
      <c r="C3" s="199"/>
      <c r="D3" s="199"/>
      <c r="E3" s="199"/>
      <c r="F3" s="199"/>
      <c r="G3" s="199"/>
    </row>
    <row r="4" spans="1:11" ht="15.75" customHeight="1" x14ac:dyDescent="0.25">
      <c r="A4" s="202" t="s">
        <v>7</v>
      </c>
      <c r="B4" s="202"/>
      <c r="C4" s="202"/>
      <c r="D4" s="202"/>
      <c r="E4" s="202"/>
      <c r="F4" s="202"/>
      <c r="G4" s="202"/>
    </row>
    <row r="5" spans="1:11" x14ac:dyDescent="0.25">
      <c r="A5" s="202" t="s">
        <v>8</v>
      </c>
      <c r="B5" s="202"/>
      <c r="C5" s="202"/>
      <c r="D5" s="202"/>
      <c r="E5" s="202"/>
      <c r="F5" s="202"/>
      <c r="G5" s="202"/>
    </row>
    <row r="6" spans="1:11" x14ac:dyDescent="0.25">
      <c r="A6" s="200" t="s">
        <v>9</v>
      </c>
      <c r="B6" s="200"/>
      <c r="C6" s="200"/>
      <c r="D6" s="200"/>
      <c r="E6" s="200"/>
      <c r="F6" s="200"/>
      <c r="G6" s="200"/>
    </row>
    <row r="7" spans="1:11" x14ac:dyDescent="0.25">
      <c r="A7" s="212" t="s">
        <v>25</v>
      </c>
      <c r="B7" s="212"/>
      <c r="C7" s="212"/>
      <c r="D7" s="212"/>
      <c r="E7" s="212"/>
      <c r="F7" s="212"/>
      <c r="G7" s="212"/>
      <c r="H7" s="16"/>
      <c r="I7" s="17"/>
      <c r="J7" s="17"/>
      <c r="K7" s="17"/>
    </row>
    <row r="8" spans="1:11" x14ac:dyDescent="0.25">
      <c r="A8" s="46" t="s">
        <v>26</v>
      </c>
      <c r="B8" s="46"/>
      <c r="C8" s="42"/>
      <c r="D8" s="42"/>
      <c r="E8" s="42"/>
      <c r="F8" s="37"/>
      <c r="G8" s="37"/>
      <c r="H8" s="17"/>
      <c r="I8" s="17"/>
      <c r="J8" s="17"/>
      <c r="K8" s="17"/>
    </row>
    <row r="9" spans="1:11" ht="24" x14ac:dyDescent="0.25">
      <c r="A9" s="78" t="s">
        <v>10</v>
      </c>
      <c r="B9" s="79" t="s">
        <v>11</v>
      </c>
      <c r="C9" s="80" t="s">
        <v>13</v>
      </c>
      <c r="D9" s="80" t="s">
        <v>12</v>
      </c>
      <c r="E9" s="80" t="s">
        <v>27</v>
      </c>
      <c r="F9" s="80" t="s">
        <v>28</v>
      </c>
      <c r="G9" s="80" t="s">
        <v>29</v>
      </c>
    </row>
    <row r="10" spans="1:11" ht="24" x14ac:dyDescent="0.25">
      <c r="A10" s="106">
        <v>1213</v>
      </c>
      <c r="B10" s="107" t="s">
        <v>151</v>
      </c>
      <c r="C10" s="39">
        <v>0</v>
      </c>
      <c r="D10" s="47"/>
      <c r="E10" s="47"/>
      <c r="F10" s="47"/>
      <c r="G10" s="30"/>
    </row>
    <row r="11" spans="1:11" x14ac:dyDescent="0.25">
      <c r="A11" s="30"/>
      <c r="B11" s="34"/>
      <c r="C11" s="39"/>
      <c r="D11" s="47"/>
      <c r="E11" s="47"/>
      <c r="F11" s="47"/>
      <c r="G11" s="30"/>
    </row>
    <row r="12" spans="1:11" x14ac:dyDescent="0.25">
      <c r="A12" s="30"/>
      <c r="B12" s="34"/>
      <c r="C12" s="39"/>
      <c r="D12" s="47"/>
      <c r="E12" s="47"/>
      <c r="F12" s="47"/>
      <c r="G12" s="30"/>
    </row>
    <row r="13" spans="1:11" x14ac:dyDescent="0.25">
      <c r="A13" s="30"/>
      <c r="B13" s="34"/>
      <c r="C13" s="39"/>
      <c r="D13" s="47"/>
      <c r="E13" s="47"/>
      <c r="F13" s="47"/>
      <c r="G13" s="30"/>
    </row>
    <row r="14" spans="1:11" ht="18" customHeight="1" x14ac:dyDescent="0.25">
      <c r="A14" s="30"/>
      <c r="B14" s="48" t="s">
        <v>30</v>
      </c>
      <c r="C14" s="39">
        <f>SUM(C10:C13)</f>
        <v>0</v>
      </c>
      <c r="D14" s="47"/>
      <c r="E14" s="47"/>
      <c r="F14" s="47"/>
      <c r="G14" s="30"/>
    </row>
    <row r="15" spans="1:11" x14ac:dyDescent="0.25">
      <c r="A15" s="89"/>
      <c r="B15" s="89"/>
      <c r="C15" s="89"/>
      <c r="D15" s="89"/>
      <c r="E15" s="89"/>
      <c r="F15" s="89"/>
      <c r="G15" s="10"/>
    </row>
    <row r="16" spans="1:11" x14ac:dyDescent="0.25">
      <c r="A16" s="10"/>
      <c r="B16" s="11"/>
      <c r="C16" s="7"/>
      <c r="D16" s="12"/>
      <c r="E16" s="12"/>
      <c r="F16" s="12"/>
      <c r="G16" s="10"/>
    </row>
    <row r="22" spans="3:3" s="102" customFormat="1" ht="12.75" x14ac:dyDescent="0.2">
      <c r="C22" s="103"/>
    </row>
    <row r="23" spans="3:3" s="102" customFormat="1" ht="12.75" x14ac:dyDescent="0.2">
      <c r="C23" s="103"/>
    </row>
    <row r="24" spans="3:3" s="102" customFormat="1" ht="12.75" x14ac:dyDescent="0.2">
      <c r="C24" s="103"/>
    </row>
    <row r="25" spans="3:3" s="102" customFormat="1" ht="12.75" x14ac:dyDescent="0.2">
      <c r="C25" s="103"/>
    </row>
    <row r="26" spans="3:3" s="102" customFormat="1" ht="12.75" x14ac:dyDescent="0.2"/>
    <row r="27" spans="3:3" s="102" customFormat="1" ht="12.75" x14ac:dyDescent="0.2"/>
    <row r="28" spans="3:3" s="102" customFormat="1" ht="12.75" x14ac:dyDescent="0.2"/>
    <row r="29" spans="3:3" s="102" customFormat="1" ht="12.75" x14ac:dyDescent="0.2"/>
  </sheetData>
  <protectedRanges>
    <protectedRange sqref="B11:D14 B16:D16 C10:D10" name="Rango1_1"/>
    <protectedRange sqref="B10" name="Rango1_1_1"/>
  </protectedRanges>
  <mergeCells count="6">
    <mergeCell ref="A4:G4"/>
    <mergeCell ref="A5:G5"/>
    <mergeCell ref="A6:G6"/>
    <mergeCell ref="A7:G7"/>
    <mergeCell ref="A2:G2"/>
    <mergeCell ref="A3:G3"/>
  </mergeCells>
  <pageMargins left="1.6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28"/>
  <sheetViews>
    <sheetView zoomScaleNormal="100" workbookViewId="0">
      <selection activeCell="C36" sqref="C36"/>
    </sheetView>
  </sheetViews>
  <sheetFormatPr baseColWidth="10" defaultColWidth="11.42578125" defaultRowHeight="15" x14ac:dyDescent="0.25"/>
  <cols>
    <col min="1" max="2" width="11.42578125" style="3"/>
    <col min="3" max="3" width="38.7109375" style="3" customWidth="1"/>
    <col min="4" max="4" width="19.5703125" style="3" customWidth="1"/>
    <col min="5" max="5" width="20" style="3" customWidth="1"/>
    <col min="6" max="6" width="25.28515625" style="3" customWidth="1"/>
    <col min="7" max="16384" width="11.42578125" style="3"/>
  </cols>
  <sheetData>
    <row r="2" spans="2:8" x14ac:dyDescent="0.25">
      <c r="B2" s="1"/>
      <c r="C2" s="1"/>
      <c r="D2" s="1"/>
      <c r="E2" s="1"/>
      <c r="F2" s="15" t="s">
        <v>31</v>
      </c>
      <c r="G2" s="18"/>
    </row>
    <row r="3" spans="2:8" x14ac:dyDescent="0.25">
      <c r="B3" s="213" t="s">
        <v>143</v>
      </c>
      <c r="C3" s="213"/>
      <c r="D3" s="213"/>
      <c r="E3" s="213"/>
      <c r="F3" s="213"/>
      <c r="G3" s="92"/>
      <c r="H3" s="92"/>
    </row>
    <row r="4" spans="2:8" x14ac:dyDescent="0.25">
      <c r="B4" s="214" t="s">
        <v>142</v>
      </c>
      <c r="C4" s="199"/>
      <c r="D4" s="199"/>
      <c r="E4" s="199"/>
      <c r="F4" s="199"/>
      <c r="G4" s="104"/>
      <c r="H4" s="104"/>
    </row>
    <row r="5" spans="2:8" ht="15.75" customHeight="1" x14ac:dyDescent="0.25">
      <c r="B5" s="215" t="s">
        <v>7</v>
      </c>
      <c r="C5" s="215"/>
      <c r="D5" s="215"/>
      <c r="E5" s="215"/>
      <c r="F5" s="215"/>
    </row>
    <row r="6" spans="2:8" x14ac:dyDescent="0.25">
      <c r="B6" s="215" t="s">
        <v>8</v>
      </c>
      <c r="C6" s="215"/>
      <c r="D6" s="215"/>
      <c r="E6" s="215"/>
      <c r="F6" s="215"/>
    </row>
    <row r="7" spans="2:8" x14ac:dyDescent="0.25">
      <c r="B7" s="213" t="s">
        <v>9</v>
      </c>
      <c r="C7" s="213"/>
      <c r="D7" s="213"/>
      <c r="E7" s="213"/>
      <c r="F7" s="213"/>
    </row>
    <row r="8" spans="2:8" x14ac:dyDescent="0.25">
      <c r="B8" s="213" t="s">
        <v>32</v>
      </c>
      <c r="C8" s="213"/>
      <c r="D8" s="213"/>
      <c r="E8" s="213"/>
      <c r="F8" s="213"/>
    </row>
    <row r="9" spans="2:8" x14ac:dyDescent="0.25">
      <c r="B9" s="203" t="s">
        <v>33</v>
      </c>
      <c r="C9" s="203"/>
      <c r="D9" s="42"/>
      <c r="E9" s="42"/>
      <c r="F9" s="42"/>
    </row>
    <row r="10" spans="2:8" ht="21.75" customHeight="1" x14ac:dyDescent="0.25">
      <c r="B10" s="78" t="s">
        <v>10</v>
      </c>
      <c r="C10" s="79" t="s">
        <v>11</v>
      </c>
      <c r="D10" s="80" t="s">
        <v>13</v>
      </c>
      <c r="E10" s="80" t="s">
        <v>12</v>
      </c>
      <c r="F10" s="80" t="s">
        <v>34</v>
      </c>
    </row>
    <row r="11" spans="2:8" ht="24" x14ac:dyDescent="0.25">
      <c r="B11" s="108">
        <v>1214</v>
      </c>
      <c r="C11" s="107" t="s">
        <v>152</v>
      </c>
      <c r="D11" s="39"/>
      <c r="E11" s="47"/>
      <c r="F11" s="47"/>
    </row>
    <row r="12" spans="2:8" x14ac:dyDescent="0.25">
      <c r="B12" s="30"/>
      <c r="C12" s="34"/>
      <c r="D12" s="39"/>
      <c r="E12" s="47"/>
      <c r="F12" s="47"/>
    </row>
    <row r="13" spans="2:8" x14ac:dyDescent="0.25">
      <c r="B13" s="30"/>
      <c r="C13" s="34"/>
      <c r="D13" s="39"/>
      <c r="E13" s="47"/>
      <c r="F13" s="47"/>
    </row>
    <row r="14" spans="2:8" x14ac:dyDescent="0.25">
      <c r="B14" s="30"/>
      <c r="C14" s="34"/>
      <c r="D14" s="39"/>
      <c r="E14" s="47"/>
      <c r="F14" s="47"/>
    </row>
    <row r="15" spans="2:8" x14ac:dyDescent="0.25">
      <c r="B15" s="30"/>
      <c r="C15" s="49" t="s">
        <v>6</v>
      </c>
      <c r="D15" s="39">
        <f>SUM(D11:D14)</f>
        <v>0</v>
      </c>
      <c r="E15" s="47"/>
      <c r="F15" s="47"/>
    </row>
    <row r="16" spans="2:8" x14ac:dyDescent="0.25">
      <c r="B16" s="89"/>
      <c r="C16" s="89"/>
      <c r="D16" s="89"/>
      <c r="E16" s="89"/>
      <c r="F16" s="89"/>
      <c r="G16" s="89"/>
      <c r="H16" s="10"/>
    </row>
    <row r="22" spans="4:4" s="102" customFormat="1" ht="12.75" x14ac:dyDescent="0.2">
      <c r="D22" s="103"/>
    </row>
    <row r="23" spans="4:4" s="102" customFormat="1" ht="12.75" x14ac:dyDescent="0.2">
      <c r="D23" s="103"/>
    </row>
    <row r="24" spans="4:4" s="102" customFormat="1" ht="12.75" x14ac:dyDescent="0.2">
      <c r="D24" s="103"/>
    </row>
    <row r="25" spans="4:4" s="102" customFormat="1" ht="12.75" x14ac:dyDescent="0.2">
      <c r="D25" s="103"/>
    </row>
    <row r="26" spans="4:4" s="102" customFormat="1" ht="12.75" x14ac:dyDescent="0.2"/>
    <row r="27" spans="4:4" s="102" customFormat="1" ht="12.75" x14ac:dyDescent="0.2"/>
    <row r="28" spans="4:4" s="102" customFormat="1" ht="12.75" x14ac:dyDescent="0.2"/>
  </sheetData>
  <protectedRanges>
    <protectedRange sqref="C12:E15 D11:E11" name="Rango1_1"/>
    <protectedRange sqref="C11" name="Rango1_1_1"/>
  </protectedRanges>
  <mergeCells count="7">
    <mergeCell ref="B3:F3"/>
    <mergeCell ref="B9:C9"/>
    <mergeCell ref="B4:F4"/>
    <mergeCell ref="B5:F5"/>
    <mergeCell ref="B6:F6"/>
    <mergeCell ref="B7:F7"/>
    <mergeCell ref="B8:F8"/>
  </mergeCells>
  <pageMargins left="1.35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37"/>
  <sheetViews>
    <sheetView zoomScaleNormal="100" workbookViewId="0">
      <selection activeCell="C7" sqref="C7"/>
    </sheetView>
  </sheetViews>
  <sheetFormatPr baseColWidth="10" defaultColWidth="11.42578125" defaultRowHeight="15" x14ac:dyDescent="0.25"/>
  <cols>
    <col min="1" max="1" width="2.42578125" style="3" customWidth="1"/>
    <col min="2" max="2" width="11.42578125" style="3"/>
    <col min="3" max="3" width="47.42578125" style="3" customWidth="1"/>
    <col min="4" max="4" width="20.42578125" style="3" customWidth="1"/>
    <col min="5" max="5" width="18.7109375" style="3" customWidth="1"/>
    <col min="6" max="6" width="17.42578125" style="3" customWidth="1"/>
    <col min="7" max="7" width="18.28515625" style="3" customWidth="1"/>
    <col min="8" max="8" width="11.42578125" style="3" hidden="1" customWidth="1"/>
    <col min="9" max="9" width="0.28515625" style="3" customWidth="1"/>
    <col min="10" max="16384" width="11.42578125" style="3"/>
  </cols>
  <sheetData>
    <row r="1" spans="2:8" x14ac:dyDescent="0.25">
      <c r="B1" s="10"/>
      <c r="C1" s="10"/>
      <c r="D1" s="10"/>
      <c r="E1" s="10"/>
      <c r="F1" s="195"/>
      <c r="G1" s="196" t="s">
        <v>35</v>
      </c>
    </row>
    <row r="2" spans="2:8" x14ac:dyDescent="0.25">
      <c r="B2" s="200" t="s">
        <v>143</v>
      </c>
      <c r="C2" s="200"/>
      <c r="D2" s="200"/>
      <c r="E2" s="200"/>
      <c r="F2" s="200"/>
      <c r="G2" s="200"/>
      <c r="H2" s="92"/>
    </row>
    <row r="3" spans="2:8" x14ac:dyDescent="0.25">
      <c r="B3" s="199" t="s">
        <v>142</v>
      </c>
      <c r="C3" s="199"/>
      <c r="D3" s="199"/>
      <c r="E3" s="199"/>
      <c r="F3" s="199"/>
      <c r="G3" s="199"/>
      <c r="H3" s="104"/>
    </row>
    <row r="4" spans="2:8" x14ac:dyDescent="0.25">
      <c r="B4" s="202" t="s">
        <v>8</v>
      </c>
      <c r="C4" s="202"/>
      <c r="D4" s="202"/>
      <c r="E4" s="202"/>
      <c r="F4" s="202"/>
      <c r="G4" s="202"/>
    </row>
    <row r="5" spans="2:8" x14ac:dyDescent="0.25">
      <c r="B5" s="200" t="s">
        <v>9</v>
      </c>
      <c r="C5" s="200"/>
      <c r="D5" s="200"/>
      <c r="E5" s="200"/>
      <c r="F5" s="200"/>
      <c r="G5" s="200"/>
    </row>
    <row r="6" spans="2:8" x14ac:dyDescent="0.25">
      <c r="B6" s="200" t="s">
        <v>36</v>
      </c>
      <c r="C6" s="200"/>
      <c r="D6" s="200"/>
      <c r="E6" s="200"/>
      <c r="F6" s="200"/>
      <c r="G6" s="200"/>
    </row>
    <row r="7" spans="2:8" x14ac:dyDescent="0.25">
      <c r="B7" s="1"/>
      <c r="C7" s="1"/>
      <c r="D7" s="1"/>
      <c r="E7" s="1"/>
      <c r="F7" s="20"/>
      <c r="G7" s="1"/>
    </row>
    <row r="8" spans="2:8" x14ac:dyDescent="0.25">
      <c r="B8" s="50" t="s">
        <v>37</v>
      </c>
      <c r="C8" s="36"/>
      <c r="D8" s="36"/>
      <c r="E8" s="36"/>
      <c r="F8" s="51"/>
      <c r="G8" s="36"/>
    </row>
    <row r="9" spans="2:8" x14ac:dyDescent="0.25">
      <c r="B9" s="78" t="s">
        <v>10</v>
      </c>
      <c r="C9" s="78" t="s">
        <v>38</v>
      </c>
      <c r="D9" s="78" t="s">
        <v>39</v>
      </c>
      <c r="E9" s="78" t="s">
        <v>40</v>
      </c>
      <c r="F9" s="80" t="s">
        <v>41</v>
      </c>
      <c r="G9" s="80" t="s">
        <v>27</v>
      </c>
    </row>
    <row r="10" spans="2:8" x14ac:dyDescent="0.25">
      <c r="B10" s="106">
        <v>1230</v>
      </c>
      <c r="C10" s="30" t="s">
        <v>153</v>
      </c>
      <c r="D10" s="40">
        <v>0</v>
      </c>
      <c r="E10" s="40">
        <v>0</v>
      </c>
      <c r="F10" s="52"/>
      <c r="G10" s="40"/>
    </row>
    <row r="11" spans="2:8" x14ac:dyDescent="0.25">
      <c r="B11" s="106">
        <v>1231</v>
      </c>
      <c r="C11" s="30" t="s">
        <v>154</v>
      </c>
      <c r="D11" s="40">
        <v>0</v>
      </c>
      <c r="E11" s="40">
        <v>0</v>
      </c>
      <c r="F11" s="52"/>
      <c r="G11" s="40"/>
    </row>
    <row r="12" spans="2:8" x14ac:dyDescent="0.25">
      <c r="B12" s="106">
        <v>1233</v>
      </c>
      <c r="C12" s="30" t="s">
        <v>155</v>
      </c>
      <c r="D12" s="40">
        <v>0</v>
      </c>
      <c r="E12" s="40">
        <v>0</v>
      </c>
      <c r="F12" s="52"/>
      <c r="G12" s="40"/>
    </row>
    <row r="13" spans="2:8" x14ac:dyDescent="0.25">
      <c r="B13" s="106">
        <v>1263</v>
      </c>
      <c r="C13" s="30" t="s">
        <v>156</v>
      </c>
      <c r="D13" s="120">
        <v>379442.67</v>
      </c>
      <c r="E13" s="120">
        <v>2220353.98</v>
      </c>
      <c r="F13" s="121" t="s">
        <v>163</v>
      </c>
      <c r="G13" s="30"/>
    </row>
    <row r="14" spans="2:8" x14ac:dyDescent="0.25">
      <c r="B14" s="106"/>
      <c r="C14" s="30"/>
      <c r="D14" s="37"/>
      <c r="E14" s="37"/>
      <c r="F14" s="54"/>
      <c r="G14" s="37"/>
    </row>
    <row r="15" spans="2:8" ht="24" customHeight="1" x14ac:dyDescent="0.25">
      <c r="B15" s="78" t="s">
        <v>10</v>
      </c>
      <c r="C15" s="78" t="s">
        <v>38</v>
      </c>
      <c r="D15" s="80" t="s">
        <v>42</v>
      </c>
      <c r="E15" s="80" t="s">
        <v>43</v>
      </c>
      <c r="F15" s="80" t="s">
        <v>44</v>
      </c>
      <c r="G15" s="80" t="s">
        <v>45</v>
      </c>
    </row>
    <row r="16" spans="2:8" ht="26.25" customHeight="1" x14ac:dyDescent="0.25">
      <c r="B16" s="216" t="s">
        <v>2</v>
      </c>
      <c r="C16" s="217"/>
      <c r="D16" s="217"/>
      <c r="E16" s="217"/>
      <c r="F16" s="217"/>
      <c r="G16" s="218"/>
    </row>
    <row r="17" spans="2:7" x14ac:dyDescent="0.25">
      <c r="B17" s="106">
        <v>1250</v>
      </c>
      <c r="C17" s="109" t="s">
        <v>157</v>
      </c>
      <c r="D17" s="56">
        <v>14977664.41</v>
      </c>
      <c r="E17" s="56">
        <v>14977664.41</v>
      </c>
      <c r="F17" s="56">
        <f>+E17-D17</f>
        <v>0</v>
      </c>
      <c r="G17" s="57"/>
    </row>
    <row r="18" spans="2:7" x14ac:dyDescent="0.25">
      <c r="B18" s="106">
        <v>1251</v>
      </c>
      <c r="C18" s="109" t="s">
        <v>158</v>
      </c>
      <c r="D18" s="56">
        <v>1333620.7</v>
      </c>
      <c r="E18" s="56">
        <v>1333620.7</v>
      </c>
      <c r="F18" s="56">
        <f t="shared" ref="F18:F23" si="0">+E18-D18</f>
        <v>0</v>
      </c>
      <c r="G18" s="57"/>
    </row>
    <row r="19" spans="2:7" x14ac:dyDescent="0.25">
      <c r="B19" s="106">
        <v>1252</v>
      </c>
      <c r="C19" s="109" t="s">
        <v>159</v>
      </c>
      <c r="D19" s="56">
        <v>13536485</v>
      </c>
      <c r="E19" s="56">
        <v>13536485</v>
      </c>
      <c r="F19" s="56">
        <f t="shared" si="0"/>
        <v>0</v>
      </c>
      <c r="G19" s="57"/>
    </row>
    <row r="20" spans="2:7" x14ac:dyDescent="0.25">
      <c r="B20" s="118">
        <v>1254</v>
      </c>
      <c r="C20" s="119" t="s">
        <v>160</v>
      </c>
      <c r="D20" s="122">
        <v>107558.71</v>
      </c>
      <c r="E20" s="122">
        <v>107558.71</v>
      </c>
      <c r="F20" s="56">
        <f t="shared" si="0"/>
        <v>0</v>
      </c>
      <c r="G20" s="57"/>
    </row>
    <row r="21" spans="2:7" ht="24.75" customHeight="1" x14ac:dyDescent="0.25">
      <c r="B21" s="216" t="s">
        <v>3</v>
      </c>
      <c r="C21" s="217"/>
      <c r="D21" s="217"/>
      <c r="E21" s="217"/>
      <c r="F21" s="217"/>
      <c r="G21" s="218"/>
    </row>
    <row r="22" spans="2:7" x14ac:dyDescent="0.25">
      <c r="B22" s="106">
        <v>1270</v>
      </c>
      <c r="C22" s="109" t="s">
        <v>161</v>
      </c>
      <c r="D22" s="55">
        <v>38824</v>
      </c>
      <c r="E22" s="56">
        <v>50095</v>
      </c>
      <c r="F22" s="56">
        <f t="shared" si="0"/>
        <v>11271</v>
      </c>
      <c r="G22" s="57"/>
    </row>
    <row r="23" spans="2:7" x14ac:dyDescent="0.25">
      <c r="B23" s="106">
        <v>1279</v>
      </c>
      <c r="C23" s="109" t="s">
        <v>162</v>
      </c>
      <c r="D23" s="55">
        <v>38824</v>
      </c>
      <c r="E23" s="56">
        <v>50095</v>
      </c>
      <c r="F23" s="56">
        <f t="shared" si="0"/>
        <v>11271</v>
      </c>
      <c r="G23" s="57"/>
    </row>
    <row r="24" spans="2:7" x14ac:dyDescent="0.25">
      <c r="B24" s="30"/>
      <c r="C24" s="38"/>
      <c r="D24" s="55"/>
      <c r="E24" s="56"/>
      <c r="F24" s="56"/>
      <c r="G24" s="57"/>
    </row>
    <row r="25" spans="2:7" ht="24" customHeight="1" x14ac:dyDescent="0.25">
      <c r="B25" s="216" t="s">
        <v>46</v>
      </c>
      <c r="C25" s="217"/>
      <c r="D25" s="217"/>
      <c r="E25" s="217"/>
      <c r="F25" s="217"/>
      <c r="G25" s="218"/>
    </row>
    <row r="26" spans="2:7" x14ac:dyDescent="0.25">
      <c r="B26" s="30"/>
      <c r="C26" s="38"/>
      <c r="D26" s="55"/>
      <c r="E26" s="56"/>
      <c r="F26" s="56"/>
      <c r="G26" s="57"/>
    </row>
    <row r="27" spans="2:7" x14ac:dyDescent="0.25">
      <c r="B27" s="30"/>
      <c r="C27" s="38"/>
      <c r="D27" s="55"/>
      <c r="E27" s="56"/>
      <c r="F27" s="56"/>
      <c r="G27" s="57"/>
    </row>
    <row r="28" spans="2:7" x14ac:dyDescent="0.25">
      <c r="B28" s="30"/>
      <c r="C28" s="58" t="s">
        <v>30</v>
      </c>
      <c r="D28" s="59">
        <f>SUM(D16:D27)</f>
        <v>30032976.82</v>
      </c>
      <c r="E28" s="60">
        <f>SUM(E16:E27)</f>
        <v>30055518.82</v>
      </c>
      <c r="F28" s="60">
        <f>SUM(F16:F27)</f>
        <v>22542</v>
      </c>
      <c r="G28" s="30"/>
    </row>
    <row r="31" spans="2:7" s="102" customFormat="1" ht="12.75" x14ac:dyDescent="0.2">
      <c r="D31" s="103"/>
    </row>
    <row r="32" spans="2:7" s="102" customFormat="1" ht="12.75" x14ac:dyDescent="0.2">
      <c r="D32" s="103"/>
    </row>
    <row r="33" spans="4:4" s="102" customFormat="1" ht="12.75" x14ac:dyDescent="0.2">
      <c r="D33" s="103"/>
    </row>
    <row r="34" spans="4:4" s="102" customFormat="1" ht="12.75" x14ac:dyDescent="0.2">
      <c r="D34" s="103"/>
    </row>
    <row r="35" spans="4:4" s="102" customFormat="1" ht="12.75" x14ac:dyDescent="0.2"/>
    <row r="36" spans="4:4" s="102" customFormat="1" ht="12.75" x14ac:dyDescent="0.2"/>
    <row r="37" spans="4:4" s="102" customFormat="1" ht="12.75" x14ac:dyDescent="0.2"/>
  </sheetData>
  <protectedRanges>
    <protectedRange sqref="C24:E24 C26:E28 D22:E23 F16:G28" name="Rango1"/>
    <protectedRange sqref="C17:C20" name="Rango1_1"/>
    <protectedRange sqref="C22:C23" name="Rango1_2"/>
    <protectedRange sqref="D17:E20" name="Rango1_3"/>
  </protectedRanges>
  <mergeCells count="8">
    <mergeCell ref="B2:G2"/>
    <mergeCell ref="B3:G3"/>
    <mergeCell ref="B21:G21"/>
    <mergeCell ref="B25:G25"/>
    <mergeCell ref="B16:G16"/>
    <mergeCell ref="B4:G4"/>
    <mergeCell ref="B5:G5"/>
    <mergeCell ref="B6:G6"/>
  </mergeCells>
  <pageMargins left="1.6929133858267718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32"/>
  <sheetViews>
    <sheetView workbookViewId="0">
      <selection activeCell="B5" sqref="B5:D5"/>
    </sheetView>
  </sheetViews>
  <sheetFormatPr baseColWidth="10" defaultColWidth="11.42578125" defaultRowHeight="15" x14ac:dyDescent="0.25"/>
  <cols>
    <col min="1" max="1" width="3.7109375" style="3" customWidth="1"/>
    <col min="2" max="2" width="39.85546875" style="3" customWidth="1"/>
    <col min="3" max="3" width="61.28515625" style="3" customWidth="1"/>
    <col min="4" max="4" width="22.7109375" style="3" customWidth="1"/>
    <col min="5" max="5" width="15.5703125" style="3" customWidth="1"/>
    <col min="6" max="6" width="11.42578125" style="3" customWidth="1"/>
    <col min="7" max="16384" width="11.42578125" style="3"/>
  </cols>
  <sheetData>
    <row r="1" spans="2:8" x14ac:dyDescent="0.25">
      <c r="B1" s="10"/>
      <c r="C1" s="10"/>
      <c r="D1" s="198" t="s">
        <v>47</v>
      </c>
      <c r="E1" s="2"/>
      <c r="F1" s="2"/>
      <c r="G1" s="1"/>
    </row>
    <row r="2" spans="2:8" x14ac:dyDescent="0.25">
      <c r="B2" s="200" t="s">
        <v>143</v>
      </c>
      <c r="C2" s="200"/>
      <c r="D2" s="200"/>
      <c r="E2" s="92"/>
      <c r="F2" s="92"/>
      <c r="G2" s="92"/>
      <c r="H2" s="92"/>
    </row>
    <row r="3" spans="2:8" x14ac:dyDescent="0.25">
      <c r="B3" s="199" t="s">
        <v>142</v>
      </c>
      <c r="C3" s="199"/>
      <c r="D3" s="199"/>
      <c r="E3" s="104"/>
      <c r="F3" s="104"/>
      <c r="G3" s="104"/>
      <c r="H3" s="104"/>
    </row>
    <row r="4" spans="2:8" x14ac:dyDescent="0.25">
      <c r="B4" s="202" t="s">
        <v>8</v>
      </c>
      <c r="C4" s="202"/>
      <c r="D4" s="202"/>
      <c r="E4" s="82"/>
      <c r="F4" s="82"/>
      <c r="G4" s="1"/>
      <c r="H4" s="1"/>
    </row>
    <row r="5" spans="2:8" x14ac:dyDescent="0.25">
      <c r="B5" s="200" t="s">
        <v>9</v>
      </c>
      <c r="C5" s="200"/>
      <c r="D5" s="200"/>
      <c r="E5" s="92"/>
      <c r="F5" s="92"/>
      <c r="G5" s="1"/>
      <c r="H5" s="1"/>
    </row>
    <row r="6" spans="2:8" x14ac:dyDescent="0.25">
      <c r="B6" s="200" t="s">
        <v>36</v>
      </c>
      <c r="C6" s="200"/>
      <c r="D6" s="200"/>
      <c r="E6" s="92"/>
      <c r="F6" s="92"/>
      <c r="G6" s="1"/>
      <c r="H6" s="1"/>
    </row>
    <row r="7" spans="2:8" x14ac:dyDescent="0.25">
      <c r="B7" s="219" t="s">
        <v>48</v>
      </c>
      <c r="C7" s="219"/>
      <c r="D7" s="219"/>
      <c r="E7" s="20"/>
      <c r="F7" s="1"/>
      <c r="G7" s="1"/>
      <c r="H7" s="1"/>
    </row>
    <row r="8" spans="2:8" x14ac:dyDescent="0.25">
      <c r="B8" s="37"/>
      <c r="C8" s="61"/>
      <c r="D8" s="61"/>
      <c r="E8" s="21"/>
      <c r="F8" s="1"/>
      <c r="G8" s="1"/>
      <c r="H8" s="1"/>
    </row>
    <row r="9" spans="2:8" x14ac:dyDescent="0.25">
      <c r="B9" s="62" t="s">
        <v>49</v>
      </c>
      <c r="C9" s="37"/>
      <c r="D9" s="37"/>
      <c r="E9" s="1"/>
      <c r="F9" s="1"/>
      <c r="G9" s="1"/>
      <c r="H9" s="1"/>
    </row>
    <row r="10" spans="2:8" ht="24.95" customHeight="1" x14ac:dyDescent="0.25">
      <c r="B10" s="78" t="s">
        <v>10</v>
      </c>
      <c r="C10" s="78" t="s">
        <v>50</v>
      </c>
      <c r="D10" s="78" t="s">
        <v>51</v>
      </c>
    </row>
    <row r="11" spans="2:8" ht="24.95" customHeight="1" x14ac:dyDescent="0.25">
      <c r="B11" s="108">
        <v>1161</v>
      </c>
      <c r="C11" s="124" t="s">
        <v>164</v>
      </c>
      <c r="D11" s="123"/>
    </row>
    <row r="12" spans="2:8" x14ac:dyDescent="0.25">
      <c r="B12" s="108">
        <v>1162</v>
      </c>
      <c r="C12" s="125"/>
      <c r="D12" s="123"/>
    </row>
    <row r="13" spans="2:8" ht="24.95" customHeight="1" x14ac:dyDescent="0.25">
      <c r="B13" s="108">
        <v>1261</v>
      </c>
      <c r="C13" s="30" t="s">
        <v>165</v>
      </c>
      <c r="D13" s="123"/>
    </row>
    <row r="14" spans="2:8" x14ac:dyDescent="0.25">
      <c r="B14" s="108">
        <v>1262</v>
      </c>
      <c r="C14" s="125"/>
      <c r="D14" s="123"/>
    </row>
    <row r="15" spans="2:8" ht="24.95" customHeight="1" x14ac:dyDescent="0.25">
      <c r="B15" s="108">
        <v>1263</v>
      </c>
      <c r="C15" s="126" t="s">
        <v>166</v>
      </c>
      <c r="D15" s="123"/>
    </row>
    <row r="16" spans="2:8" x14ac:dyDescent="0.25">
      <c r="B16" s="108">
        <v>1264</v>
      </c>
      <c r="C16" s="125"/>
      <c r="D16" s="123"/>
    </row>
    <row r="17" spans="2:8" x14ac:dyDescent="0.25">
      <c r="B17" s="127">
        <v>1281</v>
      </c>
      <c r="C17" s="30"/>
      <c r="D17" s="123"/>
    </row>
    <row r="18" spans="2:8" x14ac:dyDescent="0.25">
      <c r="B18" s="127">
        <v>1282</v>
      </c>
      <c r="C18" s="128"/>
      <c r="D18" s="123"/>
    </row>
    <row r="19" spans="2:8" x14ac:dyDescent="0.25">
      <c r="B19" s="127">
        <v>1283</v>
      </c>
      <c r="C19" s="30"/>
      <c r="D19" s="123"/>
    </row>
    <row r="20" spans="2:8" x14ac:dyDescent="0.25">
      <c r="B20" s="127">
        <v>1284</v>
      </c>
      <c r="C20" s="30"/>
      <c r="D20" s="30"/>
    </row>
    <row r="21" spans="2:8" x14ac:dyDescent="0.25">
      <c r="B21" s="129">
        <v>1289</v>
      </c>
      <c r="C21" s="130"/>
      <c r="D21" s="30"/>
    </row>
    <row r="22" spans="2:8" x14ac:dyDescent="0.25">
      <c r="B22" s="64"/>
      <c r="C22" s="30"/>
      <c r="D22" s="30"/>
    </row>
    <row r="23" spans="2:8" ht="21.75" customHeight="1" x14ac:dyDescent="0.25">
      <c r="B23" s="63" t="s">
        <v>52</v>
      </c>
      <c r="C23" s="30"/>
      <c r="D23" s="30"/>
      <c r="E23" s="1"/>
      <c r="F23" s="1"/>
      <c r="G23" s="1"/>
      <c r="H23" s="1"/>
    </row>
    <row r="24" spans="2:8" ht="21.75" customHeight="1" x14ac:dyDescent="0.25">
      <c r="B24" s="105"/>
      <c r="C24" s="53"/>
      <c r="D24" s="53"/>
      <c r="E24" s="1"/>
      <c r="F24" s="1"/>
      <c r="G24" s="1"/>
      <c r="H24" s="1"/>
    </row>
    <row r="25" spans="2:8" ht="21.75" customHeight="1" x14ac:dyDescent="0.25">
      <c r="B25" s="105"/>
      <c r="C25" s="53"/>
      <c r="D25" s="53"/>
      <c r="E25" s="1"/>
      <c r="F25" s="1"/>
      <c r="G25" s="1"/>
      <c r="H25" s="1"/>
    </row>
    <row r="27" spans="2:8" s="102" customFormat="1" ht="12.75" x14ac:dyDescent="0.2">
      <c r="D27" s="103"/>
    </row>
    <row r="28" spans="2:8" s="102" customFormat="1" ht="12.75" x14ac:dyDescent="0.2">
      <c r="D28" s="103"/>
    </row>
    <row r="29" spans="2:8" s="102" customFormat="1" ht="12.75" x14ac:dyDescent="0.2">
      <c r="D29" s="103"/>
    </row>
    <row r="30" spans="2:8" s="102" customFormat="1" ht="12.75" x14ac:dyDescent="0.2">
      <c r="D30" s="103"/>
    </row>
    <row r="31" spans="2:8" s="102" customFormat="1" ht="12.75" x14ac:dyDescent="0.2"/>
    <row r="32" spans="2:8" s="102" customFormat="1" ht="12.75" x14ac:dyDescent="0.2"/>
  </sheetData>
  <protectedRanges>
    <protectedRange sqref="B9:H9" name="Rango1_1"/>
  </protectedRanges>
  <mergeCells count="6">
    <mergeCell ref="B7:D7"/>
    <mergeCell ref="B4:D4"/>
    <mergeCell ref="B5:D5"/>
    <mergeCell ref="B6:D6"/>
    <mergeCell ref="B2:D2"/>
    <mergeCell ref="B3:D3"/>
  </mergeCells>
  <pageMargins left="1.6929133858267718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3"/>
  <sheetViews>
    <sheetView showGridLines="0" workbookViewId="0">
      <selection activeCell="A3" sqref="A3:E3"/>
    </sheetView>
  </sheetViews>
  <sheetFormatPr baseColWidth="10" defaultColWidth="11.42578125" defaultRowHeight="15" x14ac:dyDescent="0.25"/>
  <cols>
    <col min="1" max="1" width="12.85546875" style="3" customWidth="1"/>
    <col min="2" max="2" width="47.85546875" style="3" customWidth="1"/>
    <col min="3" max="3" width="19.140625" style="3" customWidth="1"/>
    <col min="4" max="4" width="30.140625" style="3" customWidth="1"/>
    <col min="5" max="16384" width="11.42578125" style="3"/>
  </cols>
  <sheetData>
    <row r="1" spans="1:7" x14ac:dyDescent="0.25">
      <c r="A1" s="10"/>
      <c r="B1" s="10"/>
      <c r="C1" s="10"/>
      <c r="D1" s="198" t="s">
        <v>53</v>
      </c>
      <c r="E1" s="197"/>
    </row>
    <row r="2" spans="1:7" x14ac:dyDescent="0.25">
      <c r="A2" s="200" t="s">
        <v>143</v>
      </c>
      <c r="B2" s="200"/>
      <c r="C2" s="200"/>
      <c r="D2" s="200"/>
      <c r="E2" s="200"/>
      <c r="F2" s="92"/>
      <c r="G2" s="92"/>
    </row>
    <row r="3" spans="1:7" x14ac:dyDescent="0.25">
      <c r="A3" s="199" t="s">
        <v>142</v>
      </c>
      <c r="B3" s="199"/>
      <c r="C3" s="199"/>
      <c r="D3" s="199"/>
      <c r="E3" s="199"/>
      <c r="F3" s="104"/>
      <c r="G3" s="104"/>
    </row>
    <row r="4" spans="1:7" ht="15.75" customHeight="1" x14ac:dyDescent="0.25">
      <c r="A4" s="202" t="s">
        <v>7</v>
      </c>
      <c r="B4" s="202"/>
      <c r="C4" s="202"/>
      <c r="D4" s="202"/>
      <c r="E4" s="197"/>
    </row>
    <row r="5" spans="1:7" x14ac:dyDescent="0.25">
      <c r="A5" s="202" t="s">
        <v>8</v>
      </c>
      <c r="B5" s="202"/>
      <c r="C5" s="202"/>
      <c r="D5" s="202"/>
      <c r="E5" s="197"/>
    </row>
    <row r="6" spans="1:7" x14ac:dyDescent="0.25">
      <c r="A6" s="200" t="s">
        <v>9</v>
      </c>
      <c r="B6" s="200"/>
      <c r="C6" s="200"/>
      <c r="D6" s="200"/>
      <c r="E6" s="197"/>
    </row>
    <row r="7" spans="1:7" x14ac:dyDescent="0.25">
      <c r="A7" s="200" t="s">
        <v>54</v>
      </c>
      <c r="B7" s="200"/>
      <c r="C7" s="200"/>
      <c r="D7" s="200"/>
      <c r="E7" s="197"/>
    </row>
    <row r="8" spans="1:7" x14ac:dyDescent="0.25">
      <c r="A8" s="220"/>
      <c r="B8" s="220"/>
      <c r="C8" s="220"/>
      <c r="D8" s="220"/>
      <c r="E8" s="19"/>
    </row>
    <row r="9" spans="1:7" ht="24" customHeight="1" x14ac:dyDescent="0.25">
      <c r="A9" s="78" t="s">
        <v>10</v>
      </c>
      <c r="B9" s="78" t="s">
        <v>11</v>
      </c>
      <c r="C9" s="80" t="s">
        <v>13</v>
      </c>
      <c r="D9" s="80" t="s">
        <v>27</v>
      </c>
      <c r="E9" s="14"/>
    </row>
    <row r="10" spans="1:7" ht="18" customHeight="1" x14ac:dyDescent="0.25">
      <c r="A10" s="106">
        <v>1290</v>
      </c>
      <c r="B10" s="109" t="s">
        <v>167</v>
      </c>
      <c r="C10" s="56">
        <v>0</v>
      </c>
      <c r="D10" s="56"/>
      <c r="E10" s="22"/>
    </row>
    <row r="11" spans="1:7" x14ac:dyDescent="0.25">
      <c r="A11" s="106">
        <v>1291</v>
      </c>
      <c r="B11" s="109" t="s">
        <v>168</v>
      </c>
      <c r="C11" s="56">
        <v>0</v>
      </c>
      <c r="D11" s="56"/>
    </row>
    <row r="12" spans="1:7" x14ac:dyDescent="0.25">
      <c r="A12" s="131">
        <v>1292</v>
      </c>
      <c r="B12" s="132" t="s">
        <v>169</v>
      </c>
      <c r="C12" s="56">
        <v>0</v>
      </c>
      <c r="D12" s="56"/>
    </row>
    <row r="13" spans="1:7" x14ac:dyDescent="0.25">
      <c r="A13" s="106">
        <v>1293</v>
      </c>
      <c r="B13" s="109" t="s">
        <v>170</v>
      </c>
      <c r="C13" s="56">
        <v>0</v>
      </c>
      <c r="D13" s="56"/>
    </row>
    <row r="14" spans="1:7" x14ac:dyDescent="0.25">
      <c r="A14" s="30"/>
      <c r="B14" s="65" t="s">
        <v>30</v>
      </c>
      <c r="C14" s="39">
        <f>SUM(C10:C13)</f>
        <v>0</v>
      </c>
      <c r="D14" s="47"/>
    </row>
    <row r="15" spans="1:7" ht="15.75" customHeight="1" x14ac:dyDescent="0.25"/>
    <row r="18" spans="3:3" s="102" customFormat="1" ht="12.75" x14ac:dyDescent="0.2">
      <c r="C18" s="103"/>
    </row>
    <row r="19" spans="3:3" s="102" customFormat="1" ht="12.75" x14ac:dyDescent="0.2">
      <c r="C19" s="103"/>
    </row>
    <row r="20" spans="3:3" s="102" customFormat="1" ht="12.75" x14ac:dyDescent="0.2">
      <c r="C20" s="103"/>
    </row>
    <row r="21" spans="3:3" s="102" customFormat="1" ht="12.75" x14ac:dyDescent="0.2">
      <c r="C21" s="103"/>
    </row>
    <row r="22" spans="3:3" s="102" customFormat="1" ht="12.75" x14ac:dyDescent="0.2"/>
    <row r="23" spans="3:3" s="102" customFormat="1" ht="12.75" x14ac:dyDescent="0.2"/>
  </sheetData>
  <protectedRanges>
    <protectedRange sqref="E9" name="Rango1_1"/>
    <protectedRange sqref="D10:D11 B14:D14 D12 D13" name="Rango1"/>
    <protectedRange sqref="B10:C11 B13:C13 C12" name="Rango1_3"/>
    <protectedRange sqref="B12" name="Rango1_2_1"/>
  </protectedRanges>
  <mergeCells count="7">
    <mergeCell ref="A2:E2"/>
    <mergeCell ref="A3:E3"/>
    <mergeCell ref="A8:D8"/>
    <mergeCell ref="A4:D4"/>
    <mergeCell ref="A5:D5"/>
    <mergeCell ref="A6:D6"/>
    <mergeCell ref="A7:D7"/>
  </mergeCells>
  <pageMargins left="1.6929133858267718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36"/>
  <sheetViews>
    <sheetView workbookViewId="0">
      <selection activeCell="B2" sqref="B2:H2"/>
    </sheetView>
  </sheetViews>
  <sheetFormatPr baseColWidth="10" defaultColWidth="11.42578125" defaultRowHeight="15" x14ac:dyDescent="0.25"/>
  <cols>
    <col min="1" max="1" width="3" style="3" customWidth="1"/>
    <col min="2" max="2" width="9.42578125" style="3" customWidth="1"/>
    <col min="3" max="3" width="52.42578125" style="3" customWidth="1"/>
    <col min="4" max="4" width="14.5703125" style="3" customWidth="1"/>
    <col min="5" max="5" width="13.5703125" style="3" customWidth="1"/>
    <col min="6" max="6" width="15" style="3" customWidth="1"/>
    <col min="7" max="7" width="14" style="3" customWidth="1"/>
    <col min="8" max="8" width="15.5703125" style="3" bestFit="1" customWidth="1"/>
    <col min="9" max="16384" width="11.42578125" style="3"/>
  </cols>
  <sheetData>
    <row r="1" spans="2:9" x14ac:dyDescent="0.25">
      <c r="B1" s="10"/>
      <c r="C1" s="10"/>
      <c r="D1" s="10"/>
      <c r="E1" s="10"/>
      <c r="F1" s="195"/>
      <c r="G1" s="10"/>
      <c r="H1" s="196" t="s">
        <v>55</v>
      </c>
    </row>
    <row r="2" spans="2:9" x14ac:dyDescent="0.25">
      <c r="B2" s="200" t="s">
        <v>143</v>
      </c>
      <c r="C2" s="200"/>
      <c r="D2" s="200"/>
      <c r="E2" s="200"/>
      <c r="F2" s="200"/>
      <c r="G2" s="200"/>
      <c r="H2" s="200"/>
    </row>
    <row r="3" spans="2:9" x14ac:dyDescent="0.25">
      <c r="B3" s="199" t="s">
        <v>142</v>
      </c>
      <c r="C3" s="199"/>
      <c r="D3" s="199"/>
      <c r="E3" s="199"/>
      <c r="F3" s="199"/>
      <c r="G3" s="199"/>
      <c r="H3" s="199"/>
    </row>
    <row r="4" spans="2:9" ht="15.75" customHeight="1" x14ac:dyDescent="0.25">
      <c r="B4" s="202" t="s">
        <v>7</v>
      </c>
      <c r="C4" s="202"/>
      <c r="D4" s="202"/>
      <c r="E4" s="202"/>
      <c r="F4" s="202"/>
      <c r="G4" s="202"/>
      <c r="H4" s="202"/>
    </row>
    <row r="5" spans="2:9" x14ac:dyDescent="0.25">
      <c r="B5" s="202" t="s">
        <v>8</v>
      </c>
      <c r="C5" s="202"/>
      <c r="D5" s="202"/>
      <c r="E5" s="202"/>
      <c r="F5" s="202"/>
      <c r="G5" s="202"/>
      <c r="H5" s="202"/>
    </row>
    <row r="6" spans="2:9" x14ac:dyDescent="0.25">
      <c r="B6" s="200" t="s">
        <v>56</v>
      </c>
      <c r="C6" s="200"/>
      <c r="D6" s="200"/>
      <c r="E6" s="200"/>
      <c r="F6" s="200"/>
      <c r="G6" s="200"/>
      <c r="H6" s="200"/>
    </row>
    <row r="7" spans="2:9" x14ac:dyDescent="0.25">
      <c r="B7" s="91"/>
      <c r="C7" s="91"/>
      <c r="D7" s="91"/>
      <c r="E7" s="91"/>
      <c r="F7" s="91"/>
      <c r="G7" s="1"/>
      <c r="H7" s="1"/>
    </row>
    <row r="8" spans="2:9" x14ac:dyDescent="0.25">
      <c r="B8" s="42" t="s">
        <v>57</v>
      </c>
      <c r="C8" s="42"/>
      <c r="D8" s="66"/>
      <c r="E8" s="67"/>
      <c r="F8" s="67"/>
      <c r="G8" s="37"/>
      <c r="H8" s="37"/>
    </row>
    <row r="9" spans="2:9" x14ac:dyDescent="0.25">
      <c r="B9" s="204" t="s">
        <v>10</v>
      </c>
      <c r="C9" s="204" t="s">
        <v>11</v>
      </c>
      <c r="D9" s="206" t="s">
        <v>13</v>
      </c>
      <c r="E9" s="206" t="s">
        <v>58</v>
      </c>
      <c r="F9" s="206" t="s">
        <v>27</v>
      </c>
      <c r="G9" s="208" t="s">
        <v>59</v>
      </c>
      <c r="H9" s="208"/>
    </row>
    <row r="10" spans="2:9" x14ac:dyDescent="0.25">
      <c r="B10" s="205"/>
      <c r="C10" s="221"/>
      <c r="D10" s="207"/>
      <c r="E10" s="207"/>
      <c r="F10" s="207"/>
      <c r="G10" s="81" t="s">
        <v>60</v>
      </c>
      <c r="H10" s="81" t="s">
        <v>61</v>
      </c>
    </row>
    <row r="11" spans="2:9" ht="24" x14ac:dyDescent="0.25">
      <c r="B11" s="133">
        <v>2160</v>
      </c>
      <c r="C11" s="134" t="s">
        <v>171</v>
      </c>
      <c r="D11" s="135">
        <v>0</v>
      </c>
      <c r="E11" s="134"/>
      <c r="F11" s="134"/>
      <c r="G11" s="134"/>
      <c r="H11" s="134"/>
      <c r="I11" s="137"/>
    </row>
    <row r="12" spans="2:9" x14ac:dyDescent="0.25">
      <c r="B12" s="136">
        <v>2161</v>
      </c>
      <c r="C12" s="134" t="s">
        <v>172</v>
      </c>
      <c r="D12" s="135">
        <v>0</v>
      </c>
      <c r="E12" s="138"/>
      <c r="F12" s="138"/>
      <c r="G12" s="138"/>
      <c r="H12" s="138"/>
      <c r="I12" s="139"/>
    </row>
    <row r="13" spans="2:9" x14ac:dyDescent="0.25">
      <c r="B13" s="136">
        <v>2162</v>
      </c>
      <c r="C13" s="134" t="s">
        <v>173</v>
      </c>
      <c r="D13" s="135">
        <v>0</v>
      </c>
      <c r="E13" s="138"/>
      <c r="F13" s="138"/>
      <c r="G13" s="138"/>
      <c r="H13" s="138"/>
      <c r="I13" s="139"/>
    </row>
    <row r="14" spans="2:9" x14ac:dyDescent="0.25">
      <c r="B14" s="136">
        <v>2163</v>
      </c>
      <c r="C14" s="134" t="s">
        <v>174</v>
      </c>
      <c r="D14" s="135">
        <v>0</v>
      </c>
      <c r="E14" s="138"/>
      <c r="F14" s="138"/>
      <c r="G14" s="138"/>
      <c r="H14" s="138"/>
      <c r="I14" s="139"/>
    </row>
    <row r="15" spans="2:9" ht="24" x14ac:dyDescent="0.25">
      <c r="B15" s="133">
        <v>2164</v>
      </c>
      <c r="C15" s="134" t="s">
        <v>175</v>
      </c>
      <c r="D15" s="135">
        <v>0</v>
      </c>
      <c r="E15" s="134"/>
      <c r="F15" s="134"/>
      <c r="G15" s="134"/>
      <c r="H15" s="134"/>
      <c r="I15" s="137"/>
    </row>
    <row r="16" spans="2:9" ht="24" x14ac:dyDescent="0.25">
      <c r="B16" s="133">
        <v>2165</v>
      </c>
      <c r="C16" s="134" t="s">
        <v>176</v>
      </c>
      <c r="D16" s="135">
        <v>0</v>
      </c>
      <c r="E16" s="134"/>
      <c r="F16" s="134"/>
      <c r="G16" s="134"/>
      <c r="H16" s="134"/>
      <c r="I16" s="137"/>
    </row>
    <row r="17" spans="2:9" x14ac:dyDescent="0.25">
      <c r="B17" s="136">
        <v>2166</v>
      </c>
      <c r="C17" s="134" t="s">
        <v>177</v>
      </c>
      <c r="D17" s="135">
        <v>0</v>
      </c>
      <c r="E17" s="138"/>
      <c r="F17" s="138"/>
      <c r="G17" s="138"/>
      <c r="H17" s="138"/>
      <c r="I17" s="139"/>
    </row>
    <row r="18" spans="2:9" ht="24" x14ac:dyDescent="0.25">
      <c r="B18" s="133">
        <v>2250</v>
      </c>
      <c r="C18" s="134" t="s">
        <v>178</v>
      </c>
      <c r="D18" s="135">
        <v>0</v>
      </c>
      <c r="E18" s="134"/>
      <c r="F18" s="134"/>
      <c r="G18" s="134"/>
      <c r="H18" s="134"/>
      <c r="I18" s="137"/>
    </row>
    <row r="19" spans="2:9" x14ac:dyDescent="0.25">
      <c r="B19" s="136">
        <v>2251</v>
      </c>
      <c r="C19" s="134" t="s">
        <v>179</v>
      </c>
      <c r="D19" s="135">
        <v>0</v>
      </c>
      <c r="E19" s="138"/>
      <c r="F19" s="138"/>
      <c r="G19" s="138"/>
      <c r="H19" s="138"/>
      <c r="I19" s="139"/>
    </row>
    <row r="20" spans="2:9" x14ac:dyDescent="0.25">
      <c r="B20" s="136">
        <v>2252</v>
      </c>
      <c r="C20" s="134" t="s">
        <v>180</v>
      </c>
      <c r="D20" s="135">
        <v>0</v>
      </c>
      <c r="E20" s="138"/>
      <c r="F20" s="138"/>
      <c r="G20" s="138"/>
      <c r="H20" s="138"/>
      <c r="I20" s="139"/>
    </row>
    <row r="21" spans="2:9" x14ac:dyDescent="0.25">
      <c r="B21" s="136">
        <v>2253</v>
      </c>
      <c r="C21" s="134" t="s">
        <v>181</v>
      </c>
      <c r="D21" s="135">
        <v>0</v>
      </c>
      <c r="E21" s="138"/>
      <c r="F21" s="138"/>
      <c r="G21" s="138"/>
      <c r="H21" s="138"/>
      <c r="I21" s="139"/>
    </row>
    <row r="22" spans="2:9" ht="24" x14ac:dyDescent="0.25">
      <c r="B22" s="133">
        <v>2254</v>
      </c>
      <c r="C22" s="134" t="s">
        <v>182</v>
      </c>
      <c r="D22" s="135">
        <v>0</v>
      </c>
      <c r="E22" s="134"/>
      <c r="F22" s="134"/>
      <c r="G22" s="134"/>
      <c r="H22" s="134"/>
      <c r="I22" s="137"/>
    </row>
    <row r="23" spans="2:9" ht="24" x14ac:dyDescent="0.25">
      <c r="B23" s="133">
        <v>2255</v>
      </c>
      <c r="C23" s="134" t="s">
        <v>183</v>
      </c>
      <c r="D23" s="135">
        <v>0</v>
      </c>
      <c r="E23" s="134"/>
      <c r="F23" s="134"/>
      <c r="G23" s="134"/>
      <c r="H23" s="134"/>
      <c r="I23" s="137"/>
    </row>
    <row r="24" spans="2:9" x14ac:dyDescent="0.25">
      <c r="B24" s="136">
        <v>2256</v>
      </c>
      <c r="C24" s="134" t="s">
        <v>184</v>
      </c>
      <c r="D24" s="135">
        <v>0</v>
      </c>
      <c r="E24" s="138"/>
      <c r="F24" s="138"/>
      <c r="G24" s="138"/>
      <c r="H24" s="138"/>
      <c r="I24" s="139"/>
    </row>
    <row r="25" spans="2:9" x14ac:dyDescent="0.25">
      <c r="B25" s="30"/>
      <c r="C25" s="31"/>
      <c r="D25" s="39"/>
      <c r="E25" s="47"/>
      <c r="F25" s="47"/>
      <c r="G25" s="30"/>
      <c r="H25" s="30"/>
    </row>
    <row r="26" spans="2:9" ht="17.25" customHeight="1" x14ac:dyDescent="0.25">
      <c r="B26" s="30"/>
      <c r="C26" s="48" t="s">
        <v>6</v>
      </c>
      <c r="D26" s="39">
        <f>SUM(D10:D25)</f>
        <v>0</v>
      </c>
      <c r="E26" s="47"/>
      <c r="F26" s="47"/>
      <c r="G26" s="30"/>
      <c r="H26" s="30"/>
    </row>
    <row r="27" spans="2:9" x14ac:dyDescent="0.25">
      <c r="B27" s="89"/>
      <c r="C27" s="89"/>
      <c r="D27" s="89"/>
      <c r="E27" s="89"/>
      <c r="H27" s="10"/>
    </row>
    <row r="31" spans="2:9" s="102" customFormat="1" ht="12.75" x14ac:dyDescent="0.2">
      <c r="D31" s="103"/>
    </row>
    <row r="32" spans="2:9" s="102" customFormat="1" ht="12.75" x14ac:dyDescent="0.2">
      <c r="D32" s="103"/>
    </row>
    <row r="33" spans="4:4" s="102" customFormat="1" ht="12.75" x14ac:dyDescent="0.2">
      <c r="D33" s="103"/>
    </row>
    <row r="34" spans="4:4" s="102" customFormat="1" ht="12.75" x14ac:dyDescent="0.2">
      <c r="D34" s="103"/>
    </row>
    <row r="35" spans="4:4" s="102" customFormat="1" ht="12.75" x14ac:dyDescent="0.2"/>
    <row r="36" spans="4:4" s="102" customFormat="1" ht="12.75" x14ac:dyDescent="0.2"/>
  </sheetData>
  <protectedRanges>
    <protectedRange sqref="D8:E8 C10:E10 C25:E26" name="Rango1_1"/>
    <protectedRange sqref="G10" name="Rango1_1_1"/>
    <protectedRange sqref="E11:E24 C11:C24" name="Rango1_1_3"/>
    <protectedRange sqref="G11:G24" name="Rango1_1_1_1"/>
  </protectedRanges>
  <mergeCells count="11">
    <mergeCell ref="B2:H2"/>
    <mergeCell ref="B4:H4"/>
    <mergeCell ref="B5:H5"/>
    <mergeCell ref="B6:H6"/>
    <mergeCell ref="B3:H3"/>
    <mergeCell ref="G9:H9"/>
    <mergeCell ref="B9:B10"/>
    <mergeCell ref="C9:C10"/>
    <mergeCell ref="D9:D10"/>
    <mergeCell ref="E9:E10"/>
    <mergeCell ref="F9:F10"/>
  </mergeCells>
  <pageMargins left="1.25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2"/>
  <sheetViews>
    <sheetView workbookViewId="0">
      <selection activeCell="A4" sqref="A4:F4"/>
    </sheetView>
  </sheetViews>
  <sheetFormatPr baseColWidth="10" defaultColWidth="11.42578125" defaultRowHeight="15" x14ac:dyDescent="0.25"/>
  <cols>
    <col min="1" max="1" width="15.5703125" style="3" customWidth="1"/>
    <col min="2" max="2" width="41.85546875" style="3" customWidth="1"/>
    <col min="3" max="3" width="20.28515625" style="3" customWidth="1"/>
    <col min="4" max="4" width="16.7109375" style="3" customWidth="1"/>
    <col min="5" max="5" width="19" style="3" customWidth="1"/>
    <col min="6" max="6" width="20.28515625" style="3" customWidth="1"/>
    <col min="7" max="16384" width="11.42578125" style="3"/>
  </cols>
  <sheetData>
    <row r="1" spans="1:7" x14ac:dyDescent="0.25">
      <c r="A1" s="10"/>
      <c r="B1" s="10"/>
      <c r="C1" s="10"/>
      <c r="D1" s="10"/>
      <c r="E1" s="10"/>
      <c r="F1" s="196" t="s">
        <v>62</v>
      </c>
    </row>
    <row r="2" spans="1:7" x14ac:dyDescent="0.25">
      <c r="A2" s="200" t="s">
        <v>143</v>
      </c>
      <c r="B2" s="200"/>
      <c r="C2" s="200"/>
      <c r="D2" s="200"/>
      <c r="E2" s="200"/>
      <c r="F2" s="200"/>
      <c r="G2" s="92"/>
    </row>
    <row r="3" spans="1:7" x14ac:dyDescent="0.25">
      <c r="A3" s="199" t="s">
        <v>142</v>
      </c>
      <c r="B3" s="199"/>
      <c r="C3" s="199"/>
      <c r="D3" s="199"/>
      <c r="E3" s="199"/>
      <c r="F3" s="199"/>
      <c r="G3" s="104"/>
    </row>
    <row r="4" spans="1:7" ht="15.75" customHeight="1" x14ac:dyDescent="0.25">
      <c r="A4" s="202" t="s">
        <v>7</v>
      </c>
      <c r="B4" s="202"/>
      <c r="C4" s="202"/>
      <c r="D4" s="202"/>
      <c r="E4" s="202"/>
      <c r="F4" s="202"/>
    </row>
    <row r="5" spans="1:7" x14ac:dyDescent="0.25">
      <c r="A5" s="202" t="s">
        <v>8</v>
      </c>
      <c r="B5" s="202"/>
      <c r="C5" s="202"/>
      <c r="D5" s="202"/>
      <c r="E5" s="202"/>
      <c r="F5" s="202"/>
    </row>
    <row r="6" spans="1:7" x14ac:dyDescent="0.25">
      <c r="A6" s="200" t="s">
        <v>56</v>
      </c>
      <c r="B6" s="200"/>
      <c r="C6" s="200"/>
      <c r="D6" s="200"/>
      <c r="E6" s="200"/>
      <c r="F6" s="200"/>
    </row>
    <row r="7" spans="1:7" x14ac:dyDescent="0.25">
      <c r="A7" s="203" t="s">
        <v>121</v>
      </c>
      <c r="B7" s="203"/>
      <c r="C7" s="68"/>
      <c r="D7" s="42"/>
      <c r="E7" s="42"/>
      <c r="F7" s="42"/>
    </row>
    <row r="8" spans="1:7" ht="21.75" customHeight="1" x14ac:dyDescent="0.25">
      <c r="A8" s="78" t="s">
        <v>10</v>
      </c>
      <c r="B8" s="79" t="s">
        <v>11</v>
      </c>
      <c r="C8" s="80" t="s">
        <v>12</v>
      </c>
      <c r="D8" s="80" t="s">
        <v>13</v>
      </c>
      <c r="E8" s="80" t="s">
        <v>58</v>
      </c>
      <c r="F8" s="80" t="s">
        <v>27</v>
      </c>
    </row>
    <row r="9" spans="1:7" x14ac:dyDescent="0.25">
      <c r="A9" s="106">
        <v>2150</v>
      </c>
      <c r="B9" s="107" t="s">
        <v>185</v>
      </c>
      <c r="C9" s="47"/>
      <c r="D9" s="39"/>
      <c r="E9" s="47"/>
      <c r="F9" s="47"/>
    </row>
    <row r="10" spans="1:7" x14ac:dyDescent="0.25">
      <c r="A10" s="30"/>
      <c r="B10" s="31"/>
      <c r="C10" s="47"/>
      <c r="D10" s="39"/>
      <c r="E10" s="47"/>
      <c r="F10" s="47"/>
    </row>
    <row r="11" spans="1:7" x14ac:dyDescent="0.25">
      <c r="A11" s="30"/>
      <c r="B11" s="31"/>
      <c r="C11" s="47"/>
      <c r="D11" s="39"/>
      <c r="E11" s="47"/>
      <c r="F11" s="47"/>
    </row>
    <row r="12" spans="1:7" x14ac:dyDescent="0.25">
      <c r="A12" s="30"/>
      <c r="B12" s="48" t="s">
        <v>6</v>
      </c>
      <c r="C12" s="47"/>
      <c r="D12" s="39">
        <f>SUM(D9:D11)</f>
        <v>0</v>
      </c>
      <c r="E12" s="47"/>
      <c r="F12" s="47"/>
    </row>
    <row r="13" spans="1:7" x14ac:dyDescent="0.25">
      <c r="A13" s="89"/>
      <c r="B13" s="89"/>
      <c r="C13" s="89"/>
      <c r="D13" s="89"/>
      <c r="G13" s="10"/>
    </row>
    <row r="17" spans="3:3" s="102" customFormat="1" ht="12.75" x14ac:dyDescent="0.2">
      <c r="C17" s="103"/>
    </row>
    <row r="18" spans="3:3" s="102" customFormat="1" ht="12.75" x14ac:dyDescent="0.2">
      <c r="C18" s="103"/>
    </row>
    <row r="19" spans="3:3" s="102" customFormat="1" ht="12.75" x14ac:dyDescent="0.2">
      <c r="C19" s="103"/>
    </row>
    <row r="20" spans="3:3" s="102" customFormat="1" ht="12.75" x14ac:dyDescent="0.2">
      <c r="C20" s="103"/>
    </row>
    <row r="21" spans="3:3" s="102" customFormat="1" ht="12.75" x14ac:dyDescent="0.2"/>
    <row r="22" spans="3:3" s="102" customFormat="1" ht="12.75" x14ac:dyDescent="0.2"/>
  </sheetData>
  <protectedRanges>
    <protectedRange sqref="B10:E12 C9:E9" name="Rango1_1"/>
    <protectedRange sqref="B9" name="Rango1_1_2"/>
  </protectedRanges>
  <mergeCells count="6">
    <mergeCell ref="A4:F4"/>
    <mergeCell ref="A5:F5"/>
    <mergeCell ref="A6:F6"/>
    <mergeCell ref="A7:B7"/>
    <mergeCell ref="A2:F2"/>
    <mergeCell ref="A3:F3"/>
  </mergeCells>
  <printOptions horizontalCentered="1"/>
  <pageMargins left="0.31496062992125984" right="0.31496062992125984" top="1.24" bottom="0.35433070866141736" header="0" footer="0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IC-8</vt:lpstr>
      <vt:lpstr>IC-9</vt:lpstr>
      <vt:lpstr>IC-10</vt:lpstr>
      <vt:lpstr>IC-11</vt:lpstr>
      <vt:lpstr>IC-12</vt:lpstr>
      <vt:lpstr>IC-13</vt:lpstr>
      <vt:lpstr>IC-14</vt:lpstr>
      <vt:lpstr>IC-15</vt:lpstr>
      <vt:lpstr>IC-16</vt:lpstr>
      <vt:lpstr>IC-17</vt:lpstr>
      <vt:lpstr>IC-18</vt:lpstr>
      <vt:lpstr>IC-19</vt:lpstr>
      <vt:lpstr>IC-20</vt:lpstr>
      <vt:lpstr>IC-21</vt:lpstr>
      <vt:lpstr>IC-22</vt:lpstr>
      <vt:lpstr>IC-23</vt:lpstr>
      <vt:lpstr>'IC-19'!Títulos_a_imprimir</vt:lpstr>
      <vt:lpstr>'IC-23'!Títulos_a_imprimir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CAPAMI</cp:lastModifiedBy>
  <cp:lastPrinted>2022-03-01T18:01:59Z</cp:lastPrinted>
  <dcterms:created xsi:type="dcterms:W3CDTF">2018-10-31T19:27:45Z</dcterms:created>
  <dcterms:modified xsi:type="dcterms:W3CDTF">2022-03-01T18:01:59Z</dcterms:modified>
</cp:coreProperties>
</file>