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13_ncr:1_{66059698-0C17-47E7-B08B-5C0EB5368970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Hoja1" sheetId="1" r:id="rId1"/>
  </sheets>
  <definedNames>
    <definedName name="_xlnm.Print_Titles" localSheetId="0">Hoja1!$2:$10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H82" i="1"/>
  <c r="H81" i="1"/>
  <c r="H80" i="1"/>
  <c r="H79" i="1"/>
  <c r="H78" i="1"/>
  <c r="H77" i="1"/>
  <c r="H76" i="1"/>
  <c r="H75" i="1" s="1"/>
  <c r="H74" i="1"/>
  <c r="H73" i="1"/>
  <c r="H72" i="1"/>
  <c r="H64" i="1"/>
  <c r="H65" i="1"/>
  <c r="H66" i="1"/>
  <c r="H67" i="1"/>
  <c r="H68" i="1"/>
  <c r="H69" i="1"/>
  <c r="H70" i="1"/>
  <c r="H51" i="1"/>
  <c r="H52" i="1"/>
  <c r="H54" i="1"/>
  <c r="H56" i="1"/>
  <c r="H57" i="1"/>
  <c r="H58" i="1"/>
  <c r="H60" i="1"/>
  <c r="H61" i="1"/>
  <c r="H62" i="1"/>
  <c r="H31" i="1"/>
  <c r="H32" i="1"/>
  <c r="H33" i="1"/>
  <c r="H34" i="1"/>
  <c r="H35" i="1"/>
  <c r="H36" i="1"/>
  <c r="H37" i="1"/>
  <c r="H38" i="1"/>
  <c r="H40" i="1"/>
  <c r="H41" i="1"/>
  <c r="H42" i="1"/>
  <c r="H43" i="1"/>
  <c r="H39" i="1" s="1"/>
  <c r="H44" i="1"/>
  <c r="H45" i="1"/>
  <c r="H46" i="1"/>
  <c r="H47" i="1"/>
  <c r="H48" i="1"/>
  <c r="H30" i="1"/>
  <c r="H29" i="1" s="1"/>
  <c r="H83" i="1" s="1"/>
  <c r="H21" i="1"/>
  <c r="H22" i="1"/>
  <c r="H23" i="1"/>
  <c r="H24" i="1"/>
  <c r="H25" i="1"/>
  <c r="H26" i="1"/>
  <c r="H27" i="1"/>
  <c r="H28" i="1"/>
  <c r="H20" i="1"/>
  <c r="H13" i="1"/>
  <c r="H14" i="1"/>
  <c r="H15" i="1"/>
  <c r="H16" i="1"/>
  <c r="H17" i="1"/>
  <c r="H18" i="1"/>
  <c r="D75" i="1"/>
  <c r="F75" i="1"/>
  <c r="G75" i="1"/>
  <c r="D71" i="1"/>
  <c r="F71" i="1"/>
  <c r="G71" i="1"/>
  <c r="D63" i="1"/>
  <c r="F63" i="1"/>
  <c r="G63" i="1"/>
  <c r="D59" i="1"/>
  <c r="F59" i="1"/>
  <c r="G59" i="1"/>
  <c r="D49" i="1"/>
  <c r="F49" i="1"/>
  <c r="G49" i="1"/>
  <c r="D39" i="1"/>
  <c r="F39" i="1"/>
  <c r="G39" i="1"/>
  <c r="D29" i="1"/>
  <c r="F29" i="1"/>
  <c r="G29" i="1"/>
  <c r="C29" i="1"/>
  <c r="F19" i="1"/>
  <c r="G19" i="1"/>
  <c r="D11" i="1"/>
  <c r="F11" i="1"/>
  <c r="G11" i="1"/>
  <c r="C11" i="1"/>
  <c r="C75" i="1"/>
  <c r="C71" i="1"/>
  <c r="C63" i="1"/>
  <c r="C59" i="1"/>
  <c r="C49" i="1"/>
  <c r="C39" i="1"/>
  <c r="H55" i="1"/>
  <c r="H53" i="1"/>
  <c r="E71" i="1"/>
  <c r="H59" i="1"/>
  <c r="E59" i="1"/>
  <c r="E49" i="1"/>
  <c r="H50" i="1"/>
  <c r="H49" i="1"/>
  <c r="E39" i="1"/>
  <c r="E29" i="1"/>
  <c r="D83" i="1"/>
  <c r="H19" i="1"/>
  <c r="E19" i="1"/>
  <c r="E83" i="1" s="1"/>
  <c r="C83" i="1"/>
  <c r="G83" i="1"/>
  <c r="E11" i="1"/>
  <c r="F83" i="1"/>
  <c r="H12" i="1"/>
  <c r="H11" i="1"/>
  <c r="H63" i="1"/>
  <c r="H71" i="1"/>
  <c r="E75" i="1"/>
  <c r="E63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<sst xmlns="http://schemas.openxmlformats.org/spreadsheetml/2006/main" count="87" uniqueCount="87">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</sst>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4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/>
  </cellStyleXfs>
  <cellXfs count="47">
    <xf numFmtId="0" fontId="0" fillId="0" borderId="0" xfId="0"/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2"/>
    </xf>
    <xf numFmtId="0" fontId="12" fillId="0" borderId="3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0" fontId="13" fillId="0" borderId="0" xfId="0" applyFont="1" applyAlignment="1">
      <alignment horizontal="center"/>
    </xf>
    <xf numFmtId="0" fontId="14" fillId="0" borderId="0" xfId="0" applyFont="1"/>
    <xf numFmtId="164" fontId="5" fillId="2" borderId="0" xfId="4" applyNumberFormat="1" applyFont="1" applyFill="1" applyBorder="1" applyAlignment="1">
      <alignment horizontal="right" vertical="center"/>
    </xf>
    <xf numFmtId="0" fontId="15" fillId="0" borderId="0" xfId="0" applyFont="1"/>
    <xf numFmtId="0" fontId="13" fillId="0" borderId="0" xfId="0" applyFont="1" applyAlignment="1">
      <alignment horizontal="center" vertical="top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top"/>
    </xf>
    <xf numFmtId="37" fontId="17" fillId="4" borderId="1" xfId="2" applyNumberFormat="1" applyFont="1" applyFill="1" applyBorder="1" applyAlignment="1" applyProtection="1">
      <alignment horizontal="center" vertical="center"/>
    </xf>
    <xf numFmtId="37" fontId="17" fillId="4" borderId="1" xfId="2" applyNumberFormat="1" applyFont="1" applyFill="1" applyBorder="1" applyAlignment="1" applyProtection="1">
      <alignment horizontal="center" wrapText="1"/>
    </xf>
    <xf numFmtId="37" fontId="17" fillId="4" borderId="1" xfId="2" applyNumberFormat="1" applyFont="1" applyFill="1" applyBorder="1" applyAlignment="1" applyProtection="1">
      <alignment horizontal="center"/>
    </xf>
    <xf numFmtId="44" fontId="5" fillId="2" borderId="4" xfId="6" applyFont="1" applyFill="1" applyBorder="1" applyAlignment="1" applyProtection="1">
      <alignment horizontal="right" vertical="center"/>
      <protection locked="0"/>
    </xf>
    <xf numFmtId="44" fontId="5" fillId="2" borderId="4" xfId="6" applyFont="1" applyFill="1" applyBorder="1" applyAlignment="1">
      <alignment horizontal="right" vertical="center"/>
    </xf>
    <xf numFmtId="44" fontId="6" fillId="2" borderId="4" xfId="6" applyFont="1" applyFill="1" applyBorder="1" applyAlignment="1" applyProtection="1">
      <alignment horizontal="right" vertical="center"/>
      <protection locked="0"/>
    </xf>
    <xf numFmtId="44" fontId="6" fillId="2" borderId="4" xfId="6" applyFont="1" applyFill="1" applyBorder="1" applyAlignment="1">
      <alignment horizontal="right" vertical="center"/>
    </xf>
    <xf numFmtId="44" fontId="5" fillId="2" borderId="1" xfId="6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7" fontId="8" fillId="3" borderId="0" xfId="2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>
      <alignment horizontal="left" vertical="center" wrapText="1" indent="2"/>
    </xf>
    <xf numFmtId="44" fontId="6" fillId="2" borderId="14" xfId="6" applyFont="1" applyFill="1" applyBorder="1" applyAlignment="1" applyProtection="1">
      <alignment horizontal="right" vertical="center"/>
      <protection locked="0"/>
    </xf>
    <xf numFmtId="44" fontId="6" fillId="2" borderId="14" xfId="6" applyFont="1" applyFill="1" applyBorder="1" applyAlignment="1">
      <alignment horizontal="right" vertical="center"/>
    </xf>
    <xf numFmtId="37" fontId="8" fillId="3" borderId="0" xfId="2" applyNumberFormat="1" applyFont="1" applyFill="1" applyBorder="1" applyAlignment="1" applyProtection="1">
      <alignment horizontal="center"/>
      <protection locked="0"/>
    </xf>
    <xf numFmtId="37" fontId="8" fillId="4" borderId="2" xfId="2" applyNumberFormat="1" applyFont="1" applyFill="1" applyBorder="1" applyAlignment="1" applyProtection="1">
      <alignment horizontal="center" vertical="center"/>
    </xf>
    <xf numFmtId="37" fontId="8" fillId="4" borderId="0" xfId="2" applyNumberFormat="1" applyFont="1" applyFill="1" applyBorder="1" applyAlignment="1" applyProtection="1">
      <alignment horizontal="center" vertical="center"/>
    </xf>
    <xf numFmtId="37" fontId="8" fillId="4" borderId="11" xfId="2" applyNumberFormat="1" applyFont="1" applyFill="1" applyBorder="1" applyAlignment="1" applyProtection="1">
      <alignment horizontal="center" vertical="center"/>
    </xf>
    <xf numFmtId="37" fontId="8" fillId="4" borderId="6" xfId="2" applyNumberFormat="1" applyFont="1" applyFill="1" applyBorder="1" applyAlignment="1" applyProtection="1">
      <alignment horizontal="center" vertical="center"/>
    </xf>
    <xf numFmtId="37" fontId="8" fillId="4" borderId="12" xfId="2" applyNumberFormat="1" applyFont="1" applyFill="1" applyBorder="1" applyAlignment="1" applyProtection="1">
      <alignment horizontal="center" vertical="center"/>
    </xf>
    <xf numFmtId="37" fontId="8" fillId="4" borderId="13" xfId="2" applyNumberFormat="1" applyFont="1" applyFill="1" applyBorder="1" applyAlignment="1" applyProtection="1">
      <alignment horizontal="center" vertical="center"/>
    </xf>
    <xf numFmtId="37" fontId="8" fillId="4" borderId="5" xfId="2" applyNumberFormat="1" applyFont="1" applyFill="1" applyBorder="1" applyAlignment="1" applyProtection="1">
      <alignment horizontal="center" vertical="center"/>
      <protection locked="0"/>
    </xf>
    <xf numFmtId="37" fontId="8" fillId="4" borderId="9" xfId="2" applyNumberFormat="1" applyFont="1" applyFill="1" applyBorder="1" applyAlignment="1" applyProtection="1">
      <alignment horizontal="center" vertical="center"/>
      <protection locked="0"/>
    </xf>
    <xf numFmtId="37" fontId="8" fillId="4" borderId="10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37" fontId="17" fillId="4" borderId="5" xfId="2" applyNumberFormat="1" applyFont="1" applyFill="1" applyBorder="1" applyAlignment="1" applyProtection="1">
      <alignment horizontal="center" vertical="center" wrapText="1"/>
    </xf>
    <xf numFmtId="37" fontId="17" fillId="4" borderId="2" xfId="2" applyNumberFormat="1" applyFont="1" applyFill="1" applyBorder="1" applyAlignment="1" applyProtection="1">
      <alignment horizontal="center" vertical="center"/>
    </xf>
    <xf numFmtId="37" fontId="17" fillId="4" borderId="6" xfId="2" applyNumberFormat="1" applyFont="1" applyFill="1" applyBorder="1" applyAlignment="1" applyProtection="1">
      <alignment horizontal="center" vertical="center"/>
    </xf>
    <xf numFmtId="37" fontId="17" fillId="4" borderId="3" xfId="2" applyNumberFormat="1" applyFont="1" applyFill="1" applyBorder="1" applyAlignment="1" applyProtection="1">
      <alignment horizontal="center"/>
    </xf>
    <xf numFmtId="37" fontId="17" fillId="4" borderId="7" xfId="2" applyNumberFormat="1" applyFont="1" applyFill="1" applyBorder="1" applyAlignment="1" applyProtection="1">
      <alignment horizontal="center"/>
    </xf>
    <xf numFmtId="37" fontId="17" fillId="4" borderId="8" xfId="2" applyNumberFormat="1" applyFont="1" applyFill="1" applyBorder="1" applyAlignment="1" applyProtection="1">
      <alignment horizontal="center"/>
    </xf>
    <xf numFmtId="37" fontId="17" fillId="4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10">
    <cellStyle name="=C:\WINNT\SYSTEM32\COMMAND.COM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Moneda" xfId="6" builtinId="4"/>
    <cellStyle name="Normal" xfId="0" builtinId="0"/>
    <cellStyle name="Normal 2" xfId="7" xr:uid="{00000000-0005-0000-0000-000007000000}"/>
    <cellStyle name="Normal 2 2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showGridLines="0" tabSelected="1" zoomScale="90" zoomScaleNormal="90" workbookViewId="0">
      <selection activeCell="C82" sqref="C82"/>
    </sheetView>
  </sheetViews>
  <sheetFormatPr baseColWidth="10" defaultColWidth="0" defaultRowHeight="13.8" zeroHeight="1" x14ac:dyDescent="0.45"/>
  <cols>
    <col min="1" max="1" width="2.26171875" style="8" customWidth="1"/>
    <col min="2" max="2" width="39.15625" style="6" customWidth="1"/>
    <col min="3" max="8" width="18.578125" style="6" customWidth="1"/>
    <col min="9" max="9" width="2.68359375" style="6" customWidth="1"/>
    <col min="10" max="11" width="11.41796875" style="6" hidden="1" customWidth="1"/>
    <col min="12" max="16384" width="0" style="6" hidden="1"/>
  </cols>
  <sheetData>
    <row r="1" spans="1:8" x14ac:dyDescent="0.45"/>
    <row r="2" spans="1:8" x14ac:dyDescent="0.45">
      <c r="B2" s="26"/>
      <c r="C2" s="26"/>
      <c r="D2" s="26"/>
      <c r="E2" s="26"/>
      <c r="F2" s="26"/>
      <c r="G2" s="26"/>
      <c r="H2" s="26"/>
    </row>
    <row r="3" spans="1:8" s="21" customFormat="1" x14ac:dyDescent="0.55000000000000004">
      <c r="A3" s="20"/>
      <c r="B3" s="33" t="s">
        <v>86</v>
      </c>
      <c r="C3" s="34"/>
      <c r="D3" s="34"/>
      <c r="E3" s="34"/>
      <c r="F3" s="34"/>
      <c r="G3" s="34"/>
      <c r="H3" s="35"/>
    </row>
    <row r="4" spans="1:8" s="21" customFormat="1" x14ac:dyDescent="0.55000000000000004">
      <c r="A4" s="20"/>
      <c r="B4" s="27" t="s">
        <v>4</v>
      </c>
      <c r="C4" s="28"/>
      <c r="D4" s="28"/>
      <c r="E4" s="28"/>
      <c r="F4" s="28"/>
      <c r="G4" s="28"/>
      <c r="H4" s="29"/>
    </row>
    <row r="5" spans="1:8" s="21" customFormat="1" x14ac:dyDescent="0.55000000000000004">
      <c r="A5" s="20"/>
      <c r="B5" s="27" t="s">
        <v>80</v>
      </c>
      <c r="C5" s="28"/>
      <c r="D5" s="28"/>
      <c r="E5" s="28"/>
      <c r="F5" s="28"/>
      <c r="G5" s="28"/>
      <c r="H5" s="29"/>
    </row>
    <row r="6" spans="1:8" s="21" customFormat="1" x14ac:dyDescent="0.55000000000000004">
      <c r="A6" s="20"/>
      <c r="B6" s="30" t="s">
        <v>85</v>
      </c>
      <c r="C6" s="31"/>
      <c r="D6" s="31"/>
      <c r="E6" s="31"/>
      <c r="F6" s="31"/>
      <c r="G6" s="31"/>
      <c r="H6" s="32"/>
    </row>
    <row r="7" spans="1:8" s="21" customFormat="1" x14ac:dyDescent="0.55000000000000004">
      <c r="A7" s="20"/>
      <c r="B7" s="22"/>
      <c r="C7" s="22"/>
      <c r="D7" s="22"/>
      <c r="E7" s="22"/>
      <c r="F7" s="22"/>
      <c r="G7" s="22"/>
      <c r="H7" s="22"/>
    </row>
    <row r="8" spans="1:8" x14ac:dyDescent="0.45">
      <c r="B8" s="38" t="s">
        <v>5</v>
      </c>
      <c r="C8" s="41" t="s">
        <v>6</v>
      </c>
      <c r="D8" s="42"/>
      <c r="E8" s="42"/>
      <c r="F8" s="42"/>
      <c r="G8" s="43"/>
      <c r="H8" s="44" t="s">
        <v>7</v>
      </c>
    </row>
    <row r="9" spans="1:8" ht="23.1" x14ac:dyDescent="0.45">
      <c r="B9" s="39"/>
      <c r="C9" s="12" t="s">
        <v>8</v>
      </c>
      <c r="D9" s="13" t="s">
        <v>84</v>
      </c>
      <c r="E9" s="12" t="s">
        <v>0</v>
      </c>
      <c r="F9" s="12" t="s">
        <v>1</v>
      </c>
      <c r="G9" s="12" t="s">
        <v>9</v>
      </c>
      <c r="H9" s="44"/>
    </row>
    <row r="10" spans="1:8" x14ac:dyDescent="0.45">
      <c r="B10" s="40"/>
      <c r="C10" s="14">
        <v>1</v>
      </c>
      <c r="D10" s="14">
        <v>2</v>
      </c>
      <c r="E10" s="14" t="s">
        <v>83</v>
      </c>
      <c r="F10" s="14">
        <v>4</v>
      </c>
      <c r="G10" s="14">
        <v>5</v>
      </c>
      <c r="H10" s="14" t="s">
        <v>10</v>
      </c>
    </row>
    <row r="11" spans="1:8" ht="21" customHeight="1" x14ac:dyDescent="0.45">
      <c r="B11" s="1" t="s">
        <v>12</v>
      </c>
      <c r="C11" s="15">
        <f t="shared" ref="C11:H11" si="0">SUM(C12:C18)</f>
        <v>292756274.69999993</v>
      </c>
      <c r="D11" s="15">
        <f t="shared" si="0"/>
        <v>0</v>
      </c>
      <c r="E11" s="16">
        <f t="shared" si="0"/>
        <v>292756274.69999993</v>
      </c>
      <c r="F11" s="16">
        <f t="shared" si="0"/>
        <v>171859612.56999999</v>
      </c>
      <c r="G11" s="16">
        <f t="shared" si="0"/>
        <v>171859612.56999999</v>
      </c>
      <c r="H11" s="16">
        <f t="shared" si="0"/>
        <v>120896662.13000001</v>
      </c>
    </row>
    <row r="12" spans="1:8" ht="22.8" x14ac:dyDescent="0.45">
      <c r="A12" s="8">
        <v>11</v>
      </c>
      <c r="B12" s="2" t="s">
        <v>13</v>
      </c>
      <c r="C12" s="17">
        <v>171483943.06</v>
      </c>
      <c r="D12" s="17">
        <v>11442365.34</v>
      </c>
      <c r="E12" s="18">
        <v>182926308.40000001</v>
      </c>
      <c r="F12" s="17">
        <v>130224188.81999999</v>
      </c>
      <c r="G12" s="17">
        <v>130224188.81999999</v>
      </c>
      <c r="H12" s="18">
        <f>E12-F12</f>
        <v>52702119.580000013</v>
      </c>
    </row>
    <row r="13" spans="1:8" ht="22.8" x14ac:dyDescent="0.45">
      <c r="A13" s="8">
        <v>12</v>
      </c>
      <c r="B13" s="2" t="s">
        <v>14</v>
      </c>
      <c r="C13" s="17">
        <v>0</v>
      </c>
      <c r="D13" s="17">
        <v>0</v>
      </c>
      <c r="E13" s="18">
        <v>0</v>
      </c>
      <c r="F13" s="17">
        <v>0</v>
      </c>
      <c r="G13" s="17">
        <v>0</v>
      </c>
      <c r="H13" s="18">
        <f t="shared" ref="H13:H18" si="1">E13-F13</f>
        <v>0</v>
      </c>
    </row>
    <row r="14" spans="1:8" x14ac:dyDescent="0.45">
      <c r="A14" s="8">
        <v>13</v>
      </c>
      <c r="B14" s="2" t="s">
        <v>15</v>
      </c>
      <c r="C14" s="17">
        <v>79205932.189999998</v>
      </c>
      <c r="D14" s="17">
        <v>92330.16</v>
      </c>
      <c r="E14" s="18">
        <v>79298262.349999994</v>
      </c>
      <c r="F14" s="17">
        <v>27284074.210000001</v>
      </c>
      <c r="G14" s="17">
        <v>27284074.210000001</v>
      </c>
      <c r="H14" s="18">
        <f t="shared" si="1"/>
        <v>52014188.139999993</v>
      </c>
    </row>
    <row r="15" spans="1:8" x14ac:dyDescent="0.45">
      <c r="A15" s="8">
        <v>14</v>
      </c>
      <c r="B15" s="2" t="s">
        <v>16</v>
      </c>
      <c r="C15" s="17">
        <v>10740461.32</v>
      </c>
      <c r="D15" s="17">
        <v>0</v>
      </c>
      <c r="E15" s="18">
        <v>10740461.32</v>
      </c>
      <c r="F15" s="17">
        <v>8427731.8699999992</v>
      </c>
      <c r="G15" s="17">
        <v>8427731.8699999992</v>
      </c>
      <c r="H15" s="18">
        <f t="shared" si="1"/>
        <v>2312729.4500000011</v>
      </c>
    </row>
    <row r="16" spans="1:8" x14ac:dyDescent="0.45">
      <c r="A16" s="8">
        <v>15</v>
      </c>
      <c r="B16" s="2" t="s">
        <v>17</v>
      </c>
      <c r="C16" s="17">
        <v>12067744.65</v>
      </c>
      <c r="D16" s="17">
        <v>41960</v>
      </c>
      <c r="E16" s="18">
        <v>12109704.65</v>
      </c>
      <c r="F16" s="17">
        <v>5845717.6699999999</v>
      </c>
      <c r="G16" s="17">
        <v>5845717.6699999999</v>
      </c>
      <c r="H16" s="18">
        <f t="shared" si="1"/>
        <v>6263986.9800000004</v>
      </c>
    </row>
    <row r="17" spans="1:8" x14ac:dyDescent="0.45">
      <c r="A17" s="8">
        <v>16</v>
      </c>
      <c r="B17" s="2" t="s">
        <v>18</v>
      </c>
      <c r="C17" s="17">
        <v>18963295.899999999</v>
      </c>
      <c r="D17" s="17">
        <v>-11576655.5</v>
      </c>
      <c r="E17" s="18">
        <v>7386640.4000000004</v>
      </c>
      <c r="F17" s="17">
        <v>0</v>
      </c>
      <c r="G17" s="17">
        <v>0</v>
      </c>
      <c r="H17" s="18">
        <f t="shared" si="1"/>
        <v>7386640.4000000004</v>
      </c>
    </row>
    <row r="18" spans="1:8" x14ac:dyDescent="0.45">
      <c r="A18" s="8">
        <v>17</v>
      </c>
      <c r="B18" s="2" t="s">
        <v>19</v>
      </c>
      <c r="C18" s="17">
        <v>294897.58</v>
      </c>
      <c r="D18" s="17">
        <v>0</v>
      </c>
      <c r="E18" s="18">
        <v>294897.58</v>
      </c>
      <c r="F18" s="17">
        <v>77900</v>
      </c>
      <c r="G18" s="17">
        <v>77900</v>
      </c>
      <c r="H18" s="18">
        <f t="shared" si="1"/>
        <v>216997.58000000002</v>
      </c>
    </row>
    <row r="19" spans="1:8" ht="21" customHeight="1" x14ac:dyDescent="0.45">
      <c r="B19" s="1" t="s">
        <v>20</v>
      </c>
      <c r="C19" s="15">
        <f t="shared" ref="C19:H19" si="2">SUM(C20:C28)</f>
        <v>47912801.670000002</v>
      </c>
      <c r="D19" s="15">
        <f t="shared" si="2"/>
        <v>-2529515.63</v>
      </c>
      <c r="E19" s="16">
        <f t="shared" si="2"/>
        <v>45383286.040000007</v>
      </c>
      <c r="F19" s="16">
        <f t="shared" si="2"/>
        <v>39897807.690000005</v>
      </c>
      <c r="G19" s="16">
        <f t="shared" si="2"/>
        <v>37099658.269999996</v>
      </c>
      <c r="H19" s="16">
        <f t="shared" si="2"/>
        <v>5485478.3500000015</v>
      </c>
    </row>
    <row r="20" spans="1:8" ht="22.8" x14ac:dyDescent="0.45">
      <c r="A20" s="8">
        <v>21</v>
      </c>
      <c r="B20" s="2" t="s">
        <v>21</v>
      </c>
      <c r="C20" s="17">
        <v>21554102.489999998</v>
      </c>
      <c r="D20" s="17">
        <v>-4807136.91</v>
      </c>
      <c r="E20" s="18">
        <v>16746965.58</v>
      </c>
      <c r="F20" s="17">
        <v>14640575.34</v>
      </c>
      <c r="G20" s="17">
        <v>14161653.189999999</v>
      </c>
      <c r="H20" s="18">
        <f>E20-F20</f>
        <v>2106390.2400000002</v>
      </c>
    </row>
    <row r="21" spans="1:8" x14ac:dyDescent="0.45">
      <c r="A21" s="8">
        <v>22</v>
      </c>
      <c r="B21" s="2" t="s">
        <v>22</v>
      </c>
      <c r="C21" s="17">
        <v>221494</v>
      </c>
      <c r="D21" s="17">
        <v>583202.82999999996</v>
      </c>
      <c r="E21" s="18">
        <v>804696.83</v>
      </c>
      <c r="F21" s="17">
        <v>803134.33</v>
      </c>
      <c r="G21" s="17">
        <v>681252.49</v>
      </c>
      <c r="H21" s="18">
        <f t="shared" ref="H21:H27" si="3">E21-F21</f>
        <v>1562.5</v>
      </c>
    </row>
    <row r="22" spans="1:8" ht="22.8" x14ac:dyDescent="0.45">
      <c r="A22" s="8">
        <v>23</v>
      </c>
      <c r="B22" s="2" t="s">
        <v>23</v>
      </c>
      <c r="C22" s="17">
        <v>135520</v>
      </c>
      <c r="D22" s="17">
        <v>-135520</v>
      </c>
      <c r="E22" s="18">
        <v>0</v>
      </c>
      <c r="F22" s="17">
        <v>0</v>
      </c>
      <c r="G22" s="17">
        <v>0</v>
      </c>
      <c r="H22" s="18">
        <f t="shared" si="3"/>
        <v>0</v>
      </c>
    </row>
    <row r="23" spans="1:8" ht="22.8" x14ac:dyDescent="0.45">
      <c r="A23" s="8">
        <v>24</v>
      </c>
      <c r="B23" s="2" t="s">
        <v>24</v>
      </c>
      <c r="C23" s="17">
        <v>2048692</v>
      </c>
      <c r="D23" s="17">
        <v>1787994.16</v>
      </c>
      <c r="E23" s="18">
        <v>3836686.16</v>
      </c>
      <c r="F23" s="17">
        <v>3790454.5</v>
      </c>
      <c r="G23" s="17">
        <v>3624849.06</v>
      </c>
      <c r="H23" s="18">
        <f t="shared" si="3"/>
        <v>46231.660000000149</v>
      </c>
    </row>
    <row r="24" spans="1:8" ht="22.8" x14ac:dyDescent="0.45">
      <c r="A24" s="8">
        <v>25</v>
      </c>
      <c r="B24" s="2" t="s">
        <v>25</v>
      </c>
      <c r="C24" s="17">
        <v>438525</v>
      </c>
      <c r="D24" s="17">
        <v>1057364.17</v>
      </c>
      <c r="E24" s="18">
        <v>1495889.17</v>
      </c>
      <c r="F24" s="17">
        <v>1495889.17</v>
      </c>
      <c r="G24" s="17">
        <v>1483052.92</v>
      </c>
      <c r="H24" s="18">
        <f t="shared" si="3"/>
        <v>0</v>
      </c>
    </row>
    <row r="25" spans="1:8" x14ac:dyDescent="0.45">
      <c r="A25" s="8">
        <v>26</v>
      </c>
      <c r="B25" s="2" t="s">
        <v>26</v>
      </c>
      <c r="C25" s="17">
        <v>16255883.18</v>
      </c>
      <c r="D25" s="17">
        <v>2069442.28</v>
      </c>
      <c r="E25" s="18">
        <v>18325325.460000001</v>
      </c>
      <c r="F25" s="17">
        <v>15099240.15</v>
      </c>
      <c r="G25" s="17">
        <v>13534993.92</v>
      </c>
      <c r="H25" s="18">
        <f t="shared" si="3"/>
        <v>3226085.3100000005</v>
      </c>
    </row>
    <row r="26" spans="1:8" ht="22.8" x14ac:dyDescent="0.45">
      <c r="A26" s="8">
        <v>27</v>
      </c>
      <c r="B26" s="2" t="s">
        <v>27</v>
      </c>
      <c r="C26" s="17">
        <v>1984244</v>
      </c>
      <c r="D26" s="17">
        <v>-984318.98</v>
      </c>
      <c r="E26" s="18">
        <v>999925.02</v>
      </c>
      <c r="F26" s="17">
        <v>989599.71</v>
      </c>
      <c r="G26" s="17">
        <v>923321.51</v>
      </c>
      <c r="H26" s="18">
        <f t="shared" si="3"/>
        <v>10325.310000000056</v>
      </c>
    </row>
    <row r="27" spans="1:8" x14ac:dyDescent="0.45">
      <c r="A27" s="8">
        <v>28</v>
      </c>
      <c r="B27" s="2" t="s">
        <v>28</v>
      </c>
      <c r="C27" s="17">
        <v>22000</v>
      </c>
      <c r="D27" s="17">
        <v>-18984</v>
      </c>
      <c r="E27" s="18">
        <v>3016</v>
      </c>
      <c r="F27" s="17">
        <v>3016</v>
      </c>
      <c r="G27" s="17">
        <v>3016</v>
      </c>
      <c r="H27" s="18">
        <f t="shared" si="3"/>
        <v>0</v>
      </c>
    </row>
    <row r="28" spans="1:8" x14ac:dyDescent="0.45">
      <c r="A28" s="8">
        <v>29</v>
      </c>
      <c r="B28" s="2" t="s">
        <v>29</v>
      </c>
      <c r="C28" s="17">
        <v>5252341</v>
      </c>
      <c r="D28" s="17">
        <v>-2081559.18</v>
      </c>
      <c r="E28" s="18">
        <v>3170781.82</v>
      </c>
      <c r="F28" s="17">
        <v>3075898.49</v>
      </c>
      <c r="G28" s="17">
        <v>2687519.18</v>
      </c>
      <c r="H28" s="18">
        <f>E28-F28</f>
        <v>94883.329999999609</v>
      </c>
    </row>
    <row r="29" spans="1:8" ht="21" customHeight="1" x14ac:dyDescent="0.45">
      <c r="B29" s="1" t="s">
        <v>30</v>
      </c>
      <c r="C29" s="15">
        <f t="shared" ref="C29:H29" si="4">SUM(C30:C38)</f>
        <v>69208277</v>
      </c>
      <c r="D29" s="15">
        <f t="shared" si="4"/>
        <v>-2628259.7200000011</v>
      </c>
      <c r="E29" s="16">
        <f t="shared" si="4"/>
        <v>66580017.280000001</v>
      </c>
      <c r="F29" s="16">
        <f t="shared" si="4"/>
        <v>57143012.840000004</v>
      </c>
      <c r="G29" s="16">
        <f t="shared" si="4"/>
        <v>55937096.159999996</v>
      </c>
      <c r="H29" s="16">
        <f t="shared" si="4"/>
        <v>9437004.4400000013</v>
      </c>
    </row>
    <row r="30" spans="1:8" x14ac:dyDescent="0.45">
      <c r="A30" s="8">
        <v>31</v>
      </c>
      <c r="B30" s="2" t="s">
        <v>31</v>
      </c>
      <c r="C30" s="17">
        <v>17350917</v>
      </c>
      <c r="D30" s="17">
        <v>-10899515.49</v>
      </c>
      <c r="E30" s="18">
        <v>6451401.5099999998</v>
      </c>
      <c r="F30" s="17">
        <v>6451401.5099999998</v>
      </c>
      <c r="G30" s="17">
        <v>6451401.5099999998</v>
      </c>
      <c r="H30" s="18">
        <f>+E30-F30</f>
        <v>0</v>
      </c>
    </row>
    <row r="31" spans="1:8" x14ac:dyDescent="0.45">
      <c r="A31" s="8">
        <v>32</v>
      </c>
      <c r="B31" s="2" t="s">
        <v>32</v>
      </c>
      <c r="C31" s="17">
        <v>7877688</v>
      </c>
      <c r="D31" s="17">
        <v>-882967.34</v>
      </c>
      <c r="E31" s="18">
        <v>6994720.6600000001</v>
      </c>
      <c r="F31" s="17">
        <v>6705180.2300000004</v>
      </c>
      <c r="G31" s="17">
        <v>6473997.6500000004</v>
      </c>
      <c r="H31" s="18">
        <f t="shared" ref="H31:H38" si="5">+E31-F31</f>
        <v>289540.4299999997</v>
      </c>
    </row>
    <row r="32" spans="1:8" ht="22.8" x14ac:dyDescent="0.45">
      <c r="A32" s="8">
        <v>33</v>
      </c>
      <c r="B32" s="2" t="s">
        <v>33</v>
      </c>
      <c r="C32" s="17">
        <v>1921954</v>
      </c>
      <c r="D32" s="17">
        <v>6069568.6799999997</v>
      </c>
      <c r="E32" s="18">
        <v>7991522.6799999997</v>
      </c>
      <c r="F32" s="17">
        <v>5848321.25</v>
      </c>
      <c r="G32" s="17">
        <v>5642015.25</v>
      </c>
      <c r="H32" s="18">
        <f t="shared" si="5"/>
        <v>2143201.4299999997</v>
      </c>
    </row>
    <row r="33" spans="1:8" x14ac:dyDescent="0.45">
      <c r="A33" s="8">
        <v>34</v>
      </c>
      <c r="B33" s="2" t="s">
        <v>34</v>
      </c>
      <c r="C33" s="17">
        <v>2484517</v>
      </c>
      <c r="D33" s="17">
        <v>-1200009.6499999999</v>
      </c>
      <c r="E33" s="18">
        <v>1284507.3500000001</v>
      </c>
      <c r="F33" s="17">
        <v>1261058.6100000001</v>
      </c>
      <c r="G33" s="17">
        <v>1209919.27</v>
      </c>
      <c r="H33" s="18">
        <f t="shared" si="5"/>
        <v>23448.739999999991</v>
      </c>
    </row>
    <row r="34" spans="1:8" ht="22.8" x14ac:dyDescent="0.45">
      <c r="A34" s="8">
        <v>35</v>
      </c>
      <c r="B34" s="2" t="s">
        <v>35</v>
      </c>
      <c r="C34" s="17">
        <v>12834987</v>
      </c>
      <c r="D34" s="17">
        <v>-618186.53</v>
      </c>
      <c r="E34" s="18">
        <v>12216800.470000001</v>
      </c>
      <c r="F34" s="17">
        <v>12195608.699999999</v>
      </c>
      <c r="G34" s="17">
        <v>11998822.529999999</v>
      </c>
      <c r="H34" s="18">
        <f t="shared" si="5"/>
        <v>21191.770000001416</v>
      </c>
    </row>
    <row r="35" spans="1:8" x14ac:dyDescent="0.45">
      <c r="A35" s="8">
        <v>36</v>
      </c>
      <c r="B35" s="2" t="s">
        <v>81</v>
      </c>
      <c r="C35" s="17">
        <v>2933614</v>
      </c>
      <c r="D35" s="17">
        <v>926976.32</v>
      </c>
      <c r="E35" s="18">
        <v>3860590.32</v>
      </c>
      <c r="F35" s="17">
        <v>3510270.25</v>
      </c>
      <c r="G35" s="17">
        <v>3133038.97</v>
      </c>
      <c r="H35" s="18">
        <f t="shared" si="5"/>
        <v>350320.06999999983</v>
      </c>
    </row>
    <row r="36" spans="1:8" x14ac:dyDescent="0.45">
      <c r="A36" s="8">
        <v>37</v>
      </c>
      <c r="B36" s="2" t="s">
        <v>36</v>
      </c>
      <c r="C36" s="17">
        <v>190109</v>
      </c>
      <c r="D36" s="17">
        <v>-11333.9</v>
      </c>
      <c r="E36" s="18">
        <v>178775.1</v>
      </c>
      <c r="F36" s="17">
        <v>177754.1</v>
      </c>
      <c r="G36" s="17">
        <v>177753.47</v>
      </c>
      <c r="H36" s="18">
        <f t="shared" si="5"/>
        <v>1021</v>
      </c>
    </row>
    <row r="37" spans="1:8" x14ac:dyDescent="0.45">
      <c r="A37" s="8">
        <v>38</v>
      </c>
      <c r="B37" s="2" t="s">
        <v>37</v>
      </c>
      <c r="C37" s="17">
        <v>7665314</v>
      </c>
      <c r="D37" s="17">
        <v>4125009.35</v>
      </c>
      <c r="E37" s="18">
        <v>11790323.35</v>
      </c>
      <c r="F37" s="17">
        <v>8705875.3499999996</v>
      </c>
      <c r="G37" s="17">
        <v>8562604.6699999999</v>
      </c>
      <c r="H37" s="18">
        <f t="shared" si="5"/>
        <v>3084448</v>
      </c>
    </row>
    <row r="38" spans="1:8" x14ac:dyDescent="0.45">
      <c r="A38" s="8">
        <v>39</v>
      </c>
      <c r="B38" s="2" t="s">
        <v>38</v>
      </c>
      <c r="C38" s="17">
        <v>15949177</v>
      </c>
      <c r="D38" s="17">
        <v>-137801.16</v>
      </c>
      <c r="E38" s="18">
        <v>15811375.84</v>
      </c>
      <c r="F38" s="17">
        <v>12287542.84</v>
      </c>
      <c r="G38" s="17">
        <v>12287542.84</v>
      </c>
      <c r="H38" s="18">
        <f t="shared" si="5"/>
        <v>3523833</v>
      </c>
    </row>
    <row r="39" spans="1:8" ht="22.8" x14ac:dyDescent="0.45">
      <c r="B39" s="1" t="s">
        <v>3</v>
      </c>
      <c r="C39" s="15">
        <f>SUM(C40:C48)</f>
        <v>6866834</v>
      </c>
      <c r="D39" s="15">
        <f>SUM(D40:D48)</f>
        <v>-698583.68000000017</v>
      </c>
      <c r="E39" s="16">
        <f>C39+D39</f>
        <v>6168250.3200000003</v>
      </c>
      <c r="F39" s="16">
        <f>SUM(F40:F48)</f>
        <v>5928206.46</v>
      </c>
      <c r="G39" s="16">
        <f>SUM(G40:G48)</f>
        <v>5758921.5299999993</v>
      </c>
      <c r="H39" s="16">
        <f>SUM(H40:H48)</f>
        <v>240043.8600000001</v>
      </c>
    </row>
    <row r="40" spans="1:8" ht="22.8" x14ac:dyDescent="0.45">
      <c r="A40" s="8">
        <v>41</v>
      </c>
      <c r="B40" s="2" t="s">
        <v>39</v>
      </c>
      <c r="C40" s="17">
        <v>0</v>
      </c>
      <c r="D40" s="17">
        <v>0</v>
      </c>
      <c r="E40" s="18">
        <v>0</v>
      </c>
      <c r="F40" s="17">
        <v>0</v>
      </c>
      <c r="G40" s="17">
        <v>0</v>
      </c>
      <c r="H40" s="18">
        <f>E40-F40</f>
        <v>0</v>
      </c>
    </row>
    <row r="41" spans="1:8" x14ac:dyDescent="0.45">
      <c r="A41" s="8">
        <v>42</v>
      </c>
      <c r="B41" s="2" t="s">
        <v>40</v>
      </c>
      <c r="C41" s="17">
        <v>1370558</v>
      </c>
      <c r="D41" s="17">
        <v>-101823.14</v>
      </c>
      <c r="E41" s="18">
        <v>1268734.8600000001</v>
      </c>
      <c r="F41" s="17">
        <v>1031691</v>
      </c>
      <c r="G41" s="17">
        <v>1031691</v>
      </c>
      <c r="H41" s="18">
        <f t="shared" ref="H41:H48" si="6">E41-F41</f>
        <v>237043.8600000001</v>
      </c>
    </row>
    <row r="42" spans="1:8" x14ac:dyDescent="0.45">
      <c r="A42" s="8">
        <v>43</v>
      </c>
      <c r="B42" s="2" t="s">
        <v>41</v>
      </c>
      <c r="C42" s="17">
        <v>0</v>
      </c>
      <c r="D42" s="17">
        <v>0</v>
      </c>
      <c r="E42" s="18">
        <v>0</v>
      </c>
      <c r="F42" s="17">
        <v>0</v>
      </c>
      <c r="G42" s="17">
        <v>0</v>
      </c>
      <c r="H42" s="18">
        <f t="shared" si="6"/>
        <v>0</v>
      </c>
    </row>
    <row r="43" spans="1:8" x14ac:dyDescent="0.45">
      <c r="A43" s="8">
        <v>44</v>
      </c>
      <c r="B43" s="2" t="s">
        <v>42</v>
      </c>
      <c r="C43" s="17">
        <v>5496276</v>
      </c>
      <c r="D43" s="17">
        <v>-2338960.54</v>
      </c>
      <c r="E43" s="18">
        <v>3157315.46</v>
      </c>
      <c r="F43" s="17">
        <v>3154315.46</v>
      </c>
      <c r="G43" s="17">
        <v>2985030.53</v>
      </c>
      <c r="H43" s="18">
        <f t="shared" si="6"/>
        <v>3000</v>
      </c>
    </row>
    <row r="44" spans="1:8" x14ac:dyDescent="0.45">
      <c r="A44" s="8">
        <v>45</v>
      </c>
      <c r="B44" s="2" t="s">
        <v>43</v>
      </c>
      <c r="C44" s="17">
        <v>0</v>
      </c>
      <c r="D44" s="17">
        <v>0</v>
      </c>
      <c r="E44" s="18">
        <v>0</v>
      </c>
      <c r="F44" s="17">
        <v>0</v>
      </c>
      <c r="G44" s="17">
        <v>0</v>
      </c>
      <c r="H44" s="18">
        <f t="shared" si="6"/>
        <v>0</v>
      </c>
    </row>
    <row r="45" spans="1:8" ht="22.8" x14ac:dyDescent="0.45">
      <c r="A45" s="8">
        <v>46</v>
      </c>
      <c r="B45" s="2" t="s">
        <v>44</v>
      </c>
      <c r="C45" s="17">
        <v>0</v>
      </c>
      <c r="D45" s="17">
        <v>0</v>
      </c>
      <c r="E45" s="18">
        <v>0</v>
      </c>
      <c r="F45" s="17">
        <v>0</v>
      </c>
      <c r="G45" s="17">
        <v>0</v>
      </c>
      <c r="H45" s="18">
        <f t="shared" si="6"/>
        <v>0</v>
      </c>
    </row>
    <row r="46" spans="1:8" x14ac:dyDescent="0.45">
      <c r="A46" s="8">
        <v>47</v>
      </c>
      <c r="B46" s="2" t="s">
        <v>45</v>
      </c>
      <c r="C46" s="17">
        <v>0</v>
      </c>
      <c r="D46" s="17">
        <v>0</v>
      </c>
      <c r="E46" s="18">
        <v>0</v>
      </c>
      <c r="F46" s="17">
        <v>0</v>
      </c>
      <c r="G46" s="17">
        <v>0</v>
      </c>
      <c r="H46" s="18">
        <f t="shared" si="6"/>
        <v>0</v>
      </c>
    </row>
    <row r="47" spans="1:8" x14ac:dyDescent="0.45">
      <c r="A47" s="8">
        <v>48</v>
      </c>
      <c r="B47" s="2" t="s">
        <v>46</v>
      </c>
      <c r="C47" s="17">
        <v>0</v>
      </c>
      <c r="D47" s="17">
        <v>1742200</v>
      </c>
      <c r="E47" s="18">
        <v>1742200</v>
      </c>
      <c r="F47" s="17">
        <v>1742200</v>
      </c>
      <c r="G47" s="17">
        <v>1742200</v>
      </c>
      <c r="H47" s="18">
        <f t="shared" si="6"/>
        <v>0</v>
      </c>
    </row>
    <row r="48" spans="1:8" x14ac:dyDescent="0.45">
      <c r="A48" s="8">
        <v>49</v>
      </c>
      <c r="B48" s="23" t="s">
        <v>47</v>
      </c>
      <c r="C48" s="24">
        <v>0</v>
      </c>
      <c r="D48" s="24">
        <v>0</v>
      </c>
      <c r="E48" s="25">
        <v>0</v>
      </c>
      <c r="F48" s="24">
        <v>0</v>
      </c>
      <c r="G48" s="24">
        <v>0</v>
      </c>
      <c r="H48" s="25">
        <f t="shared" si="6"/>
        <v>0</v>
      </c>
    </row>
    <row r="49" spans="1:8" ht="21" customHeight="1" x14ac:dyDescent="0.45">
      <c r="B49" s="1" t="s">
        <v>48</v>
      </c>
      <c r="C49" s="15">
        <f t="shared" ref="C49:H49" si="7">SUM(C50:C58)</f>
        <v>1293603.67</v>
      </c>
      <c r="D49" s="15">
        <f t="shared" si="7"/>
        <v>24692819.870000001</v>
      </c>
      <c r="E49" s="16">
        <f t="shared" si="7"/>
        <v>25986423.539999999</v>
      </c>
      <c r="F49" s="16">
        <f t="shared" si="7"/>
        <v>25937648.579999998</v>
      </c>
      <c r="G49" s="16">
        <f t="shared" si="7"/>
        <v>24151275.739999998</v>
      </c>
      <c r="H49" s="16">
        <f t="shared" si="7"/>
        <v>48774.960000000021</v>
      </c>
    </row>
    <row r="50" spans="1:8" x14ac:dyDescent="0.45">
      <c r="A50" s="8">
        <v>51</v>
      </c>
      <c r="B50" s="2" t="s">
        <v>49</v>
      </c>
      <c r="C50" s="17">
        <v>1204637.67</v>
      </c>
      <c r="D50" s="17">
        <v>-680792.4</v>
      </c>
      <c r="E50" s="18">
        <v>523845.27</v>
      </c>
      <c r="F50" s="17">
        <v>475070.31</v>
      </c>
      <c r="G50" s="17">
        <v>422697.47</v>
      </c>
      <c r="H50" s="18">
        <f>E50-F50</f>
        <v>48774.960000000021</v>
      </c>
    </row>
    <row r="51" spans="1:8" x14ac:dyDescent="0.45">
      <c r="A51" s="8">
        <v>52</v>
      </c>
      <c r="B51" s="2" t="s">
        <v>50</v>
      </c>
      <c r="C51" s="17">
        <v>0</v>
      </c>
      <c r="D51" s="17">
        <v>48499</v>
      </c>
      <c r="E51" s="18">
        <v>48499</v>
      </c>
      <c r="F51" s="17">
        <v>48499</v>
      </c>
      <c r="G51" s="17">
        <v>48499</v>
      </c>
      <c r="H51" s="18">
        <f t="shared" ref="H51:H58" si="8">E51-F51</f>
        <v>0</v>
      </c>
    </row>
    <row r="52" spans="1:8" x14ac:dyDescent="0.45">
      <c r="A52" s="8">
        <v>53</v>
      </c>
      <c r="B52" s="2" t="s">
        <v>51</v>
      </c>
      <c r="C52" s="17">
        <v>0</v>
      </c>
      <c r="D52" s="17">
        <v>0</v>
      </c>
      <c r="E52" s="18">
        <v>0</v>
      </c>
      <c r="F52" s="17">
        <v>0</v>
      </c>
      <c r="G52" s="17">
        <v>0</v>
      </c>
      <c r="H52" s="18">
        <f t="shared" si="8"/>
        <v>0</v>
      </c>
    </row>
    <row r="53" spans="1:8" x14ac:dyDescent="0.45">
      <c r="A53" s="8">
        <v>54</v>
      </c>
      <c r="B53" s="2" t="s">
        <v>52</v>
      </c>
      <c r="C53" s="17">
        <v>0</v>
      </c>
      <c r="D53" s="17">
        <v>25320826.57</v>
      </c>
      <c r="E53" s="18">
        <v>25320826.57</v>
      </c>
      <c r="F53" s="17">
        <v>25320826.57</v>
      </c>
      <c r="G53" s="17">
        <v>23586826.57</v>
      </c>
      <c r="H53" s="18">
        <f t="shared" si="8"/>
        <v>0</v>
      </c>
    </row>
    <row r="54" spans="1:8" x14ac:dyDescent="0.45">
      <c r="A54" s="8">
        <v>55</v>
      </c>
      <c r="B54" s="2" t="s">
        <v>53</v>
      </c>
      <c r="C54" s="17">
        <v>0</v>
      </c>
      <c r="D54" s="17">
        <v>0</v>
      </c>
      <c r="E54" s="18">
        <v>0</v>
      </c>
      <c r="F54" s="17">
        <v>0</v>
      </c>
      <c r="G54" s="17">
        <v>0</v>
      </c>
      <c r="H54" s="18">
        <f t="shared" si="8"/>
        <v>0</v>
      </c>
    </row>
    <row r="55" spans="1:8" x14ac:dyDescent="0.45">
      <c r="A55" s="8">
        <v>56</v>
      </c>
      <c r="B55" s="2" t="s">
        <v>54</v>
      </c>
      <c r="C55" s="17">
        <v>88966</v>
      </c>
      <c r="D55" s="17">
        <v>4286.7</v>
      </c>
      <c r="E55" s="18">
        <v>93252.7</v>
      </c>
      <c r="F55" s="17">
        <v>93252.7</v>
      </c>
      <c r="G55" s="17">
        <v>93252.7</v>
      </c>
      <c r="H55" s="18">
        <f t="shared" si="8"/>
        <v>0</v>
      </c>
    </row>
    <row r="56" spans="1:8" x14ac:dyDescent="0.45">
      <c r="A56" s="8">
        <v>57</v>
      </c>
      <c r="B56" s="2" t="s">
        <v>55</v>
      </c>
      <c r="C56" s="17">
        <v>0</v>
      </c>
      <c r="D56" s="17">
        <v>0</v>
      </c>
      <c r="E56" s="18">
        <v>0</v>
      </c>
      <c r="F56" s="17">
        <v>0</v>
      </c>
      <c r="G56" s="17">
        <v>0</v>
      </c>
      <c r="H56" s="18">
        <f t="shared" si="8"/>
        <v>0</v>
      </c>
    </row>
    <row r="57" spans="1:8" x14ac:dyDescent="0.45">
      <c r="A57" s="8">
        <v>58</v>
      </c>
      <c r="B57" s="2" t="s">
        <v>56</v>
      </c>
      <c r="C57" s="17">
        <v>0</v>
      </c>
      <c r="D57" s="17">
        <v>0</v>
      </c>
      <c r="E57" s="18">
        <v>0</v>
      </c>
      <c r="F57" s="17">
        <v>0</v>
      </c>
      <c r="G57" s="17">
        <v>0</v>
      </c>
      <c r="H57" s="18">
        <f t="shared" si="8"/>
        <v>0</v>
      </c>
    </row>
    <row r="58" spans="1:8" x14ac:dyDescent="0.45">
      <c r="A58" s="8">
        <v>59</v>
      </c>
      <c r="B58" s="2" t="s">
        <v>57</v>
      </c>
      <c r="C58" s="17">
        <v>0</v>
      </c>
      <c r="D58" s="17">
        <v>0</v>
      </c>
      <c r="E58" s="18">
        <v>0</v>
      </c>
      <c r="F58" s="17">
        <v>0</v>
      </c>
      <c r="G58" s="17">
        <v>0</v>
      </c>
      <c r="H58" s="18">
        <f t="shared" si="8"/>
        <v>0</v>
      </c>
    </row>
    <row r="59" spans="1:8" ht="21" customHeight="1" x14ac:dyDescent="0.45">
      <c r="B59" s="1" t="s">
        <v>58</v>
      </c>
      <c r="C59" s="15">
        <f>SUM(C60:C62)</f>
        <v>132245685</v>
      </c>
      <c r="D59" s="15">
        <f>SUM(D60:D62)</f>
        <v>72212384.969999999</v>
      </c>
      <c r="E59" s="16">
        <f>C59+D59</f>
        <v>204458069.97</v>
      </c>
      <c r="F59" s="16">
        <f>SUM(F60:F62)</f>
        <v>159073395.88</v>
      </c>
      <c r="G59" s="16">
        <f>SUM(G60:G62)</f>
        <v>159073395.88</v>
      </c>
      <c r="H59" s="16">
        <f>SUM(H60:H62)</f>
        <v>45384674.090000004</v>
      </c>
    </row>
    <row r="60" spans="1:8" x14ac:dyDescent="0.45">
      <c r="A60" s="8">
        <v>61</v>
      </c>
      <c r="B60" s="2" t="s">
        <v>59</v>
      </c>
      <c r="C60" s="17">
        <v>132245685</v>
      </c>
      <c r="D60" s="17">
        <v>71684584.969999999</v>
      </c>
      <c r="E60" s="18">
        <v>203930269.97</v>
      </c>
      <c r="F60" s="17">
        <v>158545595.88</v>
      </c>
      <c r="G60" s="17">
        <v>158545595.88</v>
      </c>
      <c r="H60" s="18">
        <f>E60-F60</f>
        <v>45384674.090000004</v>
      </c>
    </row>
    <row r="61" spans="1:8" x14ac:dyDescent="0.45">
      <c r="A61" s="8">
        <v>62</v>
      </c>
      <c r="B61" s="2" t="s">
        <v>60</v>
      </c>
      <c r="C61" s="17">
        <v>0</v>
      </c>
      <c r="D61" s="17">
        <v>0</v>
      </c>
      <c r="E61" s="18">
        <v>0</v>
      </c>
      <c r="F61" s="17">
        <v>0</v>
      </c>
      <c r="G61" s="17">
        <v>0</v>
      </c>
      <c r="H61" s="18">
        <f>E61-F61</f>
        <v>0</v>
      </c>
    </row>
    <row r="62" spans="1:8" ht="15" customHeight="1" x14ac:dyDescent="0.45">
      <c r="A62" s="8">
        <v>63</v>
      </c>
      <c r="B62" s="2" t="s">
        <v>61</v>
      </c>
      <c r="C62" s="17">
        <v>0</v>
      </c>
      <c r="D62" s="17">
        <v>527800</v>
      </c>
      <c r="E62" s="18">
        <v>527800</v>
      </c>
      <c r="F62" s="17">
        <v>527800</v>
      </c>
      <c r="G62" s="17">
        <v>527800</v>
      </c>
      <c r="H62" s="18">
        <f>E62-F62</f>
        <v>0</v>
      </c>
    </row>
    <row r="63" spans="1:8" ht="21" customHeight="1" x14ac:dyDescent="0.45">
      <c r="B63" s="1" t="s">
        <v>62</v>
      </c>
      <c r="C63" s="15">
        <f t="shared" ref="C63:H63" si="9">SUM(C64:C70)</f>
        <v>0</v>
      </c>
      <c r="D63" s="15">
        <f t="shared" si="9"/>
        <v>0</v>
      </c>
      <c r="E63" s="16">
        <f t="shared" si="9"/>
        <v>0</v>
      </c>
      <c r="F63" s="16">
        <f t="shared" si="9"/>
        <v>0</v>
      </c>
      <c r="G63" s="16">
        <f t="shared" si="9"/>
        <v>0</v>
      </c>
      <c r="H63" s="16">
        <f t="shared" si="9"/>
        <v>0</v>
      </c>
    </row>
    <row r="64" spans="1:8" ht="22.8" x14ac:dyDescent="0.45">
      <c r="A64" s="8">
        <v>71</v>
      </c>
      <c r="B64" s="2" t="s">
        <v>82</v>
      </c>
      <c r="C64" s="17">
        <v>0</v>
      </c>
      <c r="D64" s="17">
        <v>0</v>
      </c>
      <c r="E64" s="18">
        <v>0</v>
      </c>
      <c r="F64" s="17">
        <v>0</v>
      </c>
      <c r="G64" s="17">
        <v>0</v>
      </c>
      <c r="H64" s="18">
        <f>E64-F64</f>
        <v>0</v>
      </c>
    </row>
    <row r="65" spans="1:8" x14ac:dyDescent="0.45">
      <c r="A65" s="8">
        <v>72</v>
      </c>
      <c r="B65" s="2" t="s">
        <v>63</v>
      </c>
      <c r="C65" s="17">
        <v>0</v>
      </c>
      <c r="D65" s="17">
        <v>0</v>
      </c>
      <c r="E65" s="18">
        <v>0</v>
      </c>
      <c r="F65" s="17">
        <v>0</v>
      </c>
      <c r="G65" s="17">
        <v>0</v>
      </c>
      <c r="H65" s="18">
        <f t="shared" ref="H65:H70" si="10">E65-F65</f>
        <v>0</v>
      </c>
    </row>
    <row r="66" spans="1:8" x14ac:dyDescent="0.45">
      <c r="A66" s="8">
        <v>73</v>
      </c>
      <c r="B66" s="2" t="s">
        <v>64</v>
      </c>
      <c r="C66" s="17">
        <v>0</v>
      </c>
      <c r="D66" s="17">
        <v>0</v>
      </c>
      <c r="E66" s="18">
        <v>0</v>
      </c>
      <c r="F66" s="17">
        <v>0</v>
      </c>
      <c r="G66" s="17">
        <v>0</v>
      </c>
      <c r="H66" s="18">
        <f t="shared" si="10"/>
        <v>0</v>
      </c>
    </row>
    <row r="67" spans="1:8" x14ac:dyDescent="0.45">
      <c r="A67" s="8">
        <v>74</v>
      </c>
      <c r="B67" s="2" t="s">
        <v>65</v>
      </c>
      <c r="C67" s="17">
        <v>0</v>
      </c>
      <c r="D67" s="17">
        <v>0</v>
      </c>
      <c r="E67" s="18">
        <v>0</v>
      </c>
      <c r="F67" s="17">
        <v>0</v>
      </c>
      <c r="G67" s="17">
        <v>0</v>
      </c>
      <c r="H67" s="18">
        <f t="shared" si="10"/>
        <v>0</v>
      </c>
    </row>
    <row r="68" spans="1:8" ht="22.8" x14ac:dyDescent="0.45">
      <c r="A68" s="8">
        <v>75</v>
      </c>
      <c r="B68" s="2" t="s">
        <v>66</v>
      </c>
      <c r="C68" s="17">
        <v>0</v>
      </c>
      <c r="D68" s="17">
        <v>0</v>
      </c>
      <c r="E68" s="18">
        <v>0</v>
      </c>
      <c r="F68" s="17">
        <v>0</v>
      </c>
      <c r="G68" s="17">
        <v>0</v>
      </c>
      <c r="H68" s="18">
        <f t="shared" si="10"/>
        <v>0</v>
      </c>
    </row>
    <row r="69" spans="1:8" x14ac:dyDescent="0.45">
      <c r="A69" s="8">
        <v>76</v>
      </c>
      <c r="B69" s="2" t="s">
        <v>67</v>
      </c>
      <c r="C69" s="17">
        <v>0</v>
      </c>
      <c r="D69" s="17">
        <v>0</v>
      </c>
      <c r="E69" s="18">
        <v>0</v>
      </c>
      <c r="F69" s="17">
        <v>0</v>
      </c>
      <c r="G69" s="17">
        <v>0</v>
      </c>
      <c r="H69" s="18">
        <f t="shared" si="10"/>
        <v>0</v>
      </c>
    </row>
    <row r="70" spans="1:8" ht="22.8" x14ac:dyDescent="0.45">
      <c r="A70" s="8">
        <v>79</v>
      </c>
      <c r="B70" s="2" t="s">
        <v>68</v>
      </c>
      <c r="C70" s="17">
        <v>0</v>
      </c>
      <c r="D70" s="17">
        <v>0</v>
      </c>
      <c r="E70" s="18">
        <v>0</v>
      </c>
      <c r="F70" s="17">
        <v>0</v>
      </c>
      <c r="G70" s="17">
        <v>0</v>
      </c>
      <c r="H70" s="18">
        <f t="shared" si="10"/>
        <v>0</v>
      </c>
    </row>
    <row r="71" spans="1:8" ht="21" customHeight="1" x14ac:dyDescent="0.45">
      <c r="B71" s="1" t="s">
        <v>2</v>
      </c>
      <c r="C71" s="15">
        <f t="shared" ref="C71:H71" si="11">SUM(C72:C74)</f>
        <v>0</v>
      </c>
      <c r="D71" s="15">
        <f t="shared" si="11"/>
        <v>0</v>
      </c>
      <c r="E71" s="16">
        <f t="shared" si="11"/>
        <v>0</v>
      </c>
      <c r="F71" s="16">
        <f t="shared" si="11"/>
        <v>0</v>
      </c>
      <c r="G71" s="16">
        <f t="shared" si="11"/>
        <v>0</v>
      </c>
      <c r="H71" s="16">
        <f t="shared" si="11"/>
        <v>0</v>
      </c>
    </row>
    <row r="72" spans="1:8" x14ac:dyDescent="0.45">
      <c r="A72" s="8">
        <v>81</v>
      </c>
      <c r="B72" s="2" t="s">
        <v>69</v>
      </c>
      <c r="C72" s="17">
        <v>0</v>
      </c>
      <c r="D72" s="17">
        <v>0</v>
      </c>
      <c r="E72" s="18">
        <v>0</v>
      </c>
      <c r="F72" s="17">
        <v>0</v>
      </c>
      <c r="G72" s="17">
        <v>0</v>
      </c>
      <c r="H72" s="18">
        <f>E72-F72</f>
        <v>0</v>
      </c>
    </row>
    <row r="73" spans="1:8" x14ac:dyDescent="0.45">
      <c r="A73" s="8">
        <v>83</v>
      </c>
      <c r="B73" s="2" t="s">
        <v>70</v>
      </c>
      <c r="C73" s="17">
        <v>0</v>
      </c>
      <c r="D73" s="17">
        <v>0</v>
      </c>
      <c r="E73" s="18">
        <v>0</v>
      </c>
      <c r="F73" s="17">
        <v>0</v>
      </c>
      <c r="G73" s="17">
        <v>0</v>
      </c>
      <c r="H73" s="18">
        <f>E73-F73</f>
        <v>0</v>
      </c>
    </row>
    <row r="74" spans="1:8" x14ac:dyDescent="0.45">
      <c r="A74" s="8">
        <v>85</v>
      </c>
      <c r="B74" s="2" t="s">
        <v>71</v>
      </c>
      <c r="C74" s="17">
        <v>0</v>
      </c>
      <c r="D74" s="17">
        <v>0</v>
      </c>
      <c r="E74" s="18">
        <v>0</v>
      </c>
      <c r="F74" s="17">
        <v>0</v>
      </c>
      <c r="G74" s="17">
        <v>0</v>
      </c>
      <c r="H74" s="18">
        <f>E74-F74</f>
        <v>0</v>
      </c>
    </row>
    <row r="75" spans="1:8" ht="21" customHeight="1" x14ac:dyDescent="0.45">
      <c r="B75" s="1" t="s">
        <v>72</v>
      </c>
      <c r="C75" s="15">
        <f t="shared" ref="C75:H75" si="12">SUM(C76:C82)</f>
        <v>9000000</v>
      </c>
      <c r="D75" s="15">
        <f t="shared" si="12"/>
        <v>-9000000</v>
      </c>
      <c r="E75" s="16">
        <f t="shared" si="12"/>
        <v>0</v>
      </c>
      <c r="F75" s="16">
        <f t="shared" si="12"/>
        <v>0</v>
      </c>
      <c r="G75" s="16">
        <f t="shared" si="12"/>
        <v>0</v>
      </c>
      <c r="H75" s="16">
        <f t="shared" si="12"/>
        <v>0</v>
      </c>
    </row>
    <row r="76" spans="1:8" x14ac:dyDescent="0.45">
      <c r="A76" s="8">
        <v>91</v>
      </c>
      <c r="B76" s="2" t="s">
        <v>73</v>
      </c>
      <c r="C76" s="17">
        <v>0</v>
      </c>
      <c r="D76" s="17">
        <v>0</v>
      </c>
      <c r="E76" s="18">
        <v>0</v>
      </c>
      <c r="F76" s="17">
        <v>0</v>
      </c>
      <c r="G76" s="17">
        <v>0</v>
      </c>
      <c r="H76" s="18">
        <f>E76-F76</f>
        <v>0</v>
      </c>
    </row>
    <row r="77" spans="1:8" x14ac:dyDescent="0.45">
      <c r="A77" s="8">
        <v>92</v>
      </c>
      <c r="B77" s="2" t="s">
        <v>74</v>
      </c>
      <c r="C77" s="17">
        <v>0</v>
      </c>
      <c r="D77" s="17">
        <v>0</v>
      </c>
      <c r="E77" s="18">
        <v>0</v>
      </c>
      <c r="F77" s="17">
        <v>0</v>
      </c>
      <c r="G77" s="17">
        <v>0</v>
      </c>
      <c r="H77" s="18">
        <f t="shared" ref="H77:H82" si="13">E77-F77</f>
        <v>0</v>
      </c>
    </row>
    <row r="78" spans="1:8" x14ac:dyDescent="0.45">
      <c r="A78" s="8">
        <v>93</v>
      </c>
      <c r="B78" s="2" t="s">
        <v>75</v>
      </c>
      <c r="C78" s="17">
        <v>0</v>
      </c>
      <c r="D78" s="17">
        <v>0</v>
      </c>
      <c r="E78" s="18">
        <v>0</v>
      </c>
      <c r="F78" s="17">
        <v>0</v>
      </c>
      <c r="G78" s="17">
        <v>0</v>
      </c>
      <c r="H78" s="18">
        <f t="shared" si="13"/>
        <v>0</v>
      </c>
    </row>
    <row r="79" spans="1:8" x14ac:dyDescent="0.45">
      <c r="A79" s="8">
        <v>94</v>
      </c>
      <c r="B79" s="2" t="s">
        <v>76</v>
      </c>
      <c r="C79" s="17">
        <v>0</v>
      </c>
      <c r="D79" s="17">
        <v>0</v>
      </c>
      <c r="E79" s="18">
        <v>0</v>
      </c>
      <c r="F79" s="17">
        <v>0</v>
      </c>
      <c r="G79" s="17">
        <v>0</v>
      </c>
      <c r="H79" s="18">
        <f t="shared" si="13"/>
        <v>0</v>
      </c>
    </row>
    <row r="80" spans="1:8" x14ac:dyDescent="0.45">
      <c r="A80" s="8">
        <v>95</v>
      </c>
      <c r="B80" s="2" t="s">
        <v>77</v>
      </c>
      <c r="C80" s="17">
        <v>0</v>
      </c>
      <c r="D80" s="17">
        <v>0</v>
      </c>
      <c r="E80" s="18">
        <v>0</v>
      </c>
      <c r="F80" s="17">
        <v>0</v>
      </c>
      <c r="G80" s="17">
        <v>0</v>
      </c>
      <c r="H80" s="18">
        <f t="shared" si="13"/>
        <v>0</v>
      </c>
    </row>
    <row r="81" spans="1:8" x14ac:dyDescent="0.45">
      <c r="A81" s="8">
        <v>96</v>
      </c>
      <c r="B81" s="2" t="s">
        <v>78</v>
      </c>
      <c r="C81" s="17">
        <v>0</v>
      </c>
      <c r="D81" s="17">
        <v>0</v>
      </c>
      <c r="E81" s="18">
        <v>0</v>
      </c>
      <c r="F81" s="17">
        <v>0</v>
      </c>
      <c r="G81" s="17">
        <v>0</v>
      </c>
      <c r="H81" s="18">
        <f t="shared" si="13"/>
        <v>0</v>
      </c>
    </row>
    <row r="82" spans="1:8" ht="24.6" customHeight="1" x14ac:dyDescent="0.45">
      <c r="A82" s="8">
        <v>99</v>
      </c>
      <c r="B82" s="2" t="s">
        <v>79</v>
      </c>
      <c r="C82" s="17">
        <v>9000000</v>
      </c>
      <c r="D82" s="17">
        <v>-9000000</v>
      </c>
      <c r="E82" s="18">
        <v>0</v>
      </c>
      <c r="F82" s="17">
        <v>0</v>
      </c>
      <c r="G82" s="17">
        <v>0</v>
      </c>
      <c r="H82" s="18">
        <f t="shared" si="13"/>
        <v>0</v>
      </c>
    </row>
    <row r="83" spans="1:8" ht="24.75" customHeight="1" x14ac:dyDescent="0.45">
      <c r="B83" s="3" t="s">
        <v>11</v>
      </c>
      <c r="C83" s="19">
        <f t="shared" ref="C83:H83" si="14">+C11+C19+C29+C39+C49+C59+C63+C71+C75</f>
        <v>559283476.03999996</v>
      </c>
      <c r="D83" s="19">
        <f t="shared" si="14"/>
        <v>82048845.810000002</v>
      </c>
      <c r="E83" s="19">
        <f t="shared" si="14"/>
        <v>641332321.85000002</v>
      </c>
      <c r="F83" s="19">
        <f t="shared" si="14"/>
        <v>459839684.01999998</v>
      </c>
      <c r="G83" s="19">
        <f t="shared" si="14"/>
        <v>453879960.14999998</v>
      </c>
      <c r="H83" s="19">
        <f t="shared" si="14"/>
        <v>181492637.83000004</v>
      </c>
    </row>
    <row r="84" spans="1:8" ht="15" customHeight="1" x14ac:dyDescent="0.45">
      <c r="B84" s="4"/>
      <c r="C84" s="7"/>
      <c r="D84" s="7"/>
      <c r="E84" s="7"/>
      <c r="F84" s="7"/>
      <c r="G84" s="7"/>
      <c r="H84" s="7"/>
    </row>
    <row r="85" spans="1:8" ht="15" customHeight="1" x14ac:dyDescent="0.45">
      <c r="B85" s="4"/>
      <c r="C85" s="7"/>
      <c r="D85" s="7"/>
      <c r="E85" s="7"/>
      <c r="F85" s="7"/>
      <c r="G85" s="7"/>
      <c r="H85" s="7"/>
    </row>
    <row r="86" spans="1:8" ht="15" customHeight="1" x14ac:dyDescent="0.45">
      <c r="B86" s="9"/>
      <c r="C86" s="9"/>
      <c r="D86" s="9"/>
      <c r="E86" s="5"/>
      <c r="F86" s="11"/>
      <c r="G86" s="11"/>
      <c r="H86" s="11"/>
    </row>
    <row r="87" spans="1:8" ht="15" customHeight="1" x14ac:dyDescent="0.45">
      <c r="B87" s="10"/>
      <c r="C87" s="10"/>
      <c r="D87" s="10"/>
      <c r="E87" s="5"/>
      <c r="F87" s="10"/>
      <c r="G87" s="10"/>
      <c r="H87" s="10"/>
    </row>
    <row r="88" spans="1:8" ht="30" customHeight="1" x14ac:dyDescent="0.45">
      <c r="B88" s="37"/>
      <c r="C88" s="37"/>
      <c r="D88" s="37"/>
      <c r="F88" s="37"/>
      <c r="G88" s="37"/>
      <c r="H88" s="37"/>
    </row>
    <row r="89" spans="1:8" ht="15" hidden="1" customHeight="1" x14ac:dyDescent="0.45">
      <c r="B89" s="37"/>
      <c r="C89" s="37"/>
      <c r="D89" s="37"/>
      <c r="F89" s="37"/>
      <c r="G89" s="37"/>
      <c r="H89" s="37"/>
    </row>
    <row r="90" spans="1:8" ht="24" hidden="1" customHeight="1" x14ac:dyDescent="0.45">
      <c r="B90" s="37"/>
      <c r="C90" s="37"/>
      <c r="D90" s="37"/>
      <c r="F90" s="37"/>
      <c r="G90" s="37"/>
      <c r="H90" s="37"/>
    </row>
    <row r="91" spans="1:8" ht="24" hidden="1" customHeight="1" x14ac:dyDescent="0.45">
      <c r="B91" s="45"/>
      <c r="C91" s="45"/>
      <c r="D91" s="45"/>
      <c r="E91" s="5"/>
      <c r="F91" s="46"/>
      <c r="G91" s="46"/>
      <c r="H91" s="46"/>
    </row>
    <row r="92" spans="1:8" ht="15" hidden="1" customHeight="1" x14ac:dyDescent="0.45">
      <c r="B92" s="36"/>
      <c r="C92" s="36"/>
      <c r="D92" s="36"/>
      <c r="E92" s="5"/>
      <c r="F92" s="36"/>
      <c r="G92" s="36"/>
      <c r="H92" s="36"/>
    </row>
    <row r="93" spans="1:8" ht="24" hidden="1" customHeight="1" x14ac:dyDescent="0.45">
      <c r="B93" s="37"/>
      <c r="C93" s="37"/>
      <c r="D93" s="37"/>
      <c r="F93" s="37"/>
      <c r="G93" s="37"/>
      <c r="H93" s="37"/>
    </row>
  </sheetData>
  <mergeCells count="20"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89:D89"/>
    <mergeCell ref="B90:D90"/>
    <mergeCell ref="F89:H89"/>
    <mergeCell ref="F90:H90"/>
    <mergeCell ref="B91:D91"/>
    <mergeCell ref="F91:H91"/>
    <mergeCell ref="B2:H2"/>
    <mergeCell ref="B4:H4"/>
    <mergeCell ref="B5:H5"/>
    <mergeCell ref="B6:H6"/>
    <mergeCell ref="B3:H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4" fitToHeight="2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home</cp:lastModifiedBy>
  <cp:lastPrinted>2022-11-09T05:28:12Z</cp:lastPrinted>
  <dcterms:created xsi:type="dcterms:W3CDTF">2014-09-04T16:46:21Z</dcterms:created>
  <dcterms:modified xsi:type="dcterms:W3CDTF">2022-11-09T06:11:43Z</dcterms:modified>
</cp:coreProperties>
</file>